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filterPrivacy="1" defaultThemeVersion="124226"/>
  <bookViews>
    <workbookView xWindow="240" yWindow="110" windowWidth="14810" windowHeight="8010"/>
  </bookViews>
  <sheets>
    <sheet name="SEASONALLY UNADJUSTED DATA " sheetId="7" r:id="rId1"/>
    <sheet name=" SEASONALLY ADJUSTED DATA " sheetId="8" r:id="rId2"/>
    <sheet name="FINAL SEASONALLY ADJUSTED DATA" sheetId="4" r:id="rId3"/>
  </sheets>
  <calcPr calcId="162913"/>
</workbook>
</file>

<file path=xl/calcChain.xml><?xml version="1.0" encoding="utf-8"?>
<calcChain xmlns="http://schemas.openxmlformats.org/spreadsheetml/2006/main">
  <c r="E3" i="4" l="1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2" i="4"/>
  <c r="F2" i="4" s="1"/>
  <c r="R3" i="4"/>
  <c r="W3" i="4" s="1"/>
  <c r="R4" i="4"/>
  <c r="W4" i="4" s="1"/>
  <c r="R5" i="4"/>
  <c r="W5" i="4" s="1"/>
  <c r="R6" i="4"/>
  <c r="W6" i="4" s="1"/>
  <c r="R7" i="4"/>
  <c r="W7" i="4" s="1"/>
  <c r="R8" i="4"/>
  <c r="W8" i="4" s="1"/>
  <c r="R9" i="4"/>
  <c r="W9" i="4" s="1"/>
  <c r="R10" i="4"/>
  <c r="W10" i="4" s="1"/>
  <c r="R11" i="4"/>
  <c r="W11" i="4" s="1"/>
  <c r="R12" i="4"/>
  <c r="W12" i="4" s="1"/>
  <c r="R13" i="4"/>
  <c r="W13" i="4" s="1"/>
  <c r="R14" i="4"/>
  <c r="W14" i="4" s="1"/>
  <c r="R15" i="4"/>
  <c r="W15" i="4" s="1"/>
  <c r="R16" i="4"/>
  <c r="W16" i="4" s="1"/>
  <c r="R17" i="4"/>
  <c r="W17" i="4" s="1"/>
  <c r="R18" i="4"/>
  <c r="W18" i="4" s="1"/>
  <c r="R19" i="4"/>
  <c r="W19" i="4" s="1"/>
  <c r="R20" i="4"/>
  <c r="W20" i="4" s="1"/>
  <c r="R21" i="4"/>
  <c r="W21" i="4" s="1"/>
  <c r="R22" i="4"/>
  <c r="W22" i="4" s="1"/>
  <c r="R23" i="4"/>
  <c r="W23" i="4" s="1"/>
  <c r="R24" i="4"/>
  <c r="W24" i="4" s="1"/>
  <c r="R25" i="4"/>
  <c r="W25" i="4" s="1"/>
  <c r="R26" i="4"/>
  <c r="W26" i="4" s="1"/>
  <c r="R27" i="4"/>
  <c r="W27" i="4" s="1"/>
  <c r="R28" i="4"/>
  <c r="W28" i="4" s="1"/>
  <c r="R29" i="4"/>
  <c r="W29" i="4" s="1"/>
  <c r="R30" i="4"/>
  <c r="W30" i="4" s="1"/>
  <c r="R31" i="4"/>
  <c r="W31" i="4" s="1"/>
  <c r="R32" i="4"/>
  <c r="W32" i="4" s="1"/>
  <c r="R33" i="4"/>
  <c r="W33" i="4" s="1"/>
  <c r="R34" i="4"/>
  <c r="W34" i="4" s="1"/>
  <c r="R35" i="4"/>
  <c r="W35" i="4" s="1"/>
  <c r="R36" i="4"/>
  <c r="W36" i="4" s="1"/>
  <c r="R37" i="4"/>
  <c r="W37" i="4" s="1"/>
  <c r="R38" i="4"/>
  <c r="W38" i="4" s="1"/>
  <c r="R39" i="4"/>
  <c r="W39" i="4" s="1"/>
  <c r="R40" i="4"/>
  <c r="W40" i="4" s="1"/>
  <c r="R41" i="4"/>
  <c r="W41" i="4" s="1"/>
  <c r="R42" i="4"/>
  <c r="W42" i="4" s="1"/>
  <c r="R2" i="4"/>
  <c r="W2" i="4" s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3" i="4"/>
  <c r="H3" i="4" l="1"/>
  <c r="J3" i="4" s="1"/>
  <c r="H4" i="4"/>
  <c r="J4" i="4" s="1"/>
  <c r="H5" i="4"/>
  <c r="H6" i="4"/>
  <c r="H7" i="4"/>
  <c r="J7" i="4" s="1"/>
  <c r="H8" i="4"/>
  <c r="J8" i="4" s="1"/>
  <c r="H9" i="4"/>
  <c r="J9" i="4" s="1"/>
  <c r="H10" i="4"/>
  <c r="J10" i="4" s="1"/>
  <c r="H11" i="4"/>
  <c r="J11" i="4" s="1"/>
  <c r="H12" i="4"/>
  <c r="J12" i="4" s="1"/>
  <c r="H13" i="4"/>
  <c r="H14" i="4"/>
  <c r="H15" i="4"/>
  <c r="J15" i="4" s="1"/>
  <c r="H16" i="4"/>
  <c r="J16" i="4" s="1"/>
  <c r="H17" i="4"/>
  <c r="J17" i="4" s="1"/>
  <c r="H18" i="4"/>
  <c r="J18" i="4" s="1"/>
  <c r="H19" i="4"/>
  <c r="J19" i="4" s="1"/>
  <c r="H20" i="4"/>
  <c r="J20" i="4" s="1"/>
  <c r="H21" i="4"/>
  <c r="H22" i="4"/>
  <c r="H23" i="4"/>
  <c r="J23" i="4" s="1"/>
  <c r="H24" i="4"/>
  <c r="J24" i="4" s="1"/>
  <c r="H25" i="4"/>
  <c r="J25" i="4" s="1"/>
  <c r="H26" i="4"/>
  <c r="J26" i="4" s="1"/>
  <c r="H27" i="4"/>
  <c r="J27" i="4" s="1"/>
  <c r="H28" i="4"/>
  <c r="J28" i="4" s="1"/>
  <c r="H29" i="4"/>
  <c r="H30" i="4"/>
  <c r="H31" i="4"/>
  <c r="J31" i="4" s="1"/>
  <c r="H32" i="4"/>
  <c r="J32" i="4" s="1"/>
  <c r="H33" i="4"/>
  <c r="J33" i="4" s="1"/>
  <c r="H34" i="4"/>
  <c r="J34" i="4" s="1"/>
  <c r="H35" i="4"/>
  <c r="J35" i="4" s="1"/>
  <c r="H36" i="4"/>
  <c r="J36" i="4" s="1"/>
  <c r="H37" i="4"/>
  <c r="H38" i="4"/>
  <c r="H39" i="4"/>
  <c r="J39" i="4" s="1"/>
  <c r="H40" i="4"/>
  <c r="J40" i="4" s="1"/>
  <c r="H41" i="4"/>
  <c r="J41" i="4" s="1"/>
  <c r="H42" i="4"/>
  <c r="J42" i="4" s="1"/>
  <c r="H2" i="4"/>
  <c r="N3" i="4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O31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2" i="4"/>
  <c r="O2" i="4" s="1"/>
  <c r="J5" i="4"/>
  <c r="J6" i="4"/>
  <c r="J13" i="4"/>
  <c r="J14" i="4"/>
  <c r="J21" i="4"/>
  <c r="J22" i="4"/>
  <c r="J29" i="4"/>
  <c r="J30" i="4"/>
  <c r="J37" i="4"/>
  <c r="J38" i="4"/>
  <c r="I3" i="8"/>
  <c r="J3" i="8" s="1"/>
  <c r="I4" i="8"/>
  <c r="J4" i="8" s="1"/>
  <c r="I5" i="8"/>
  <c r="J5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 s="1"/>
  <c r="I34" i="8"/>
  <c r="J34" i="8" s="1"/>
  <c r="I35" i="8"/>
  <c r="J35" i="8" s="1"/>
  <c r="I36" i="8"/>
  <c r="J36" i="8" s="1"/>
  <c r="I37" i="8"/>
  <c r="J37" i="8" s="1"/>
  <c r="I38" i="8"/>
  <c r="J38" i="8" s="1"/>
  <c r="I39" i="8"/>
  <c r="J39" i="8" s="1"/>
  <c r="I40" i="8"/>
  <c r="J40" i="8" s="1"/>
  <c r="I41" i="8"/>
  <c r="J41" i="8" s="1"/>
  <c r="I42" i="8"/>
  <c r="J42" i="8" s="1"/>
  <c r="I2" i="8"/>
  <c r="J2" i="8" s="1"/>
  <c r="I3" i="7"/>
  <c r="J3" i="7" s="1"/>
  <c r="I4" i="7"/>
  <c r="J4" i="7" s="1"/>
  <c r="I5" i="7"/>
  <c r="J5" i="7" s="1"/>
  <c r="I6" i="7"/>
  <c r="J6" i="7" s="1"/>
  <c r="I7" i="7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2" i="7"/>
  <c r="J2" i="7" s="1"/>
  <c r="J2" i="4" l="1"/>
  <c r="P3" i="4" l="1"/>
  <c r="S3" i="4" s="1"/>
  <c r="T3" i="4" s="1"/>
  <c r="P4" i="4"/>
  <c r="S4" i="4" s="1"/>
  <c r="T4" i="4" s="1"/>
  <c r="P5" i="4"/>
  <c r="S5" i="4" s="1"/>
  <c r="T5" i="4" s="1"/>
  <c r="P6" i="4"/>
  <c r="S6" i="4" s="1"/>
  <c r="T6" i="4" s="1"/>
  <c r="P7" i="4"/>
  <c r="S7" i="4" s="1"/>
  <c r="T7" i="4" s="1"/>
  <c r="P8" i="4"/>
  <c r="S8" i="4" s="1"/>
  <c r="T8" i="4" s="1"/>
  <c r="P9" i="4"/>
  <c r="S9" i="4" s="1"/>
  <c r="T9" i="4" s="1"/>
  <c r="P10" i="4"/>
  <c r="S10" i="4" s="1"/>
  <c r="T10" i="4" s="1"/>
  <c r="P11" i="4"/>
  <c r="S11" i="4" s="1"/>
  <c r="T11" i="4" s="1"/>
  <c r="P12" i="4"/>
  <c r="S12" i="4" s="1"/>
  <c r="T12" i="4" s="1"/>
  <c r="P13" i="4"/>
  <c r="S13" i="4" s="1"/>
  <c r="T13" i="4" s="1"/>
  <c r="P14" i="4"/>
  <c r="S14" i="4" s="1"/>
  <c r="T14" i="4" s="1"/>
  <c r="P15" i="4"/>
  <c r="S15" i="4" s="1"/>
  <c r="T15" i="4" s="1"/>
  <c r="P16" i="4"/>
  <c r="S16" i="4" s="1"/>
  <c r="T16" i="4" s="1"/>
  <c r="P17" i="4"/>
  <c r="S17" i="4" s="1"/>
  <c r="T17" i="4" s="1"/>
  <c r="P18" i="4"/>
  <c r="S18" i="4" s="1"/>
  <c r="T18" i="4" s="1"/>
  <c r="P19" i="4"/>
  <c r="S19" i="4" s="1"/>
  <c r="T19" i="4" s="1"/>
  <c r="P20" i="4"/>
  <c r="S20" i="4" s="1"/>
  <c r="T20" i="4" s="1"/>
  <c r="P21" i="4"/>
  <c r="S21" i="4" s="1"/>
  <c r="T21" i="4" s="1"/>
  <c r="P22" i="4"/>
  <c r="S22" i="4" s="1"/>
  <c r="T22" i="4" s="1"/>
  <c r="P23" i="4"/>
  <c r="S23" i="4" s="1"/>
  <c r="T23" i="4" s="1"/>
  <c r="P24" i="4"/>
  <c r="S24" i="4" s="1"/>
  <c r="T24" i="4" s="1"/>
  <c r="P25" i="4"/>
  <c r="S25" i="4" s="1"/>
  <c r="T25" i="4" s="1"/>
  <c r="P26" i="4"/>
  <c r="S26" i="4" s="1"/>
  <c r="T26" i="4" s="1"/>
  <c r="P27" i="4"/>
  <c r="S27" i="4" s="1"/>
  <c r="T27" i="4" s="1"/>
  <c r="P28" i="4"/>
  <c r="S28" i="4" s="1"/>
  <c r="T28" i="4" s="1"/>
  <c r="P29" i="4"/>
  <c r="S29" i="4" s="1"/>
  <c r="T29" i="4" s="1"/>
  <c r="P30" i="4"/>
  <c r="S30" i="4" s="1"/>
  <c r="T30" i="4" s="1"/>
  <c r="P31" i="4"/>
  <c r="S31" i="4" s="1"/>
  <c r="T31" i="4" s="1"/>
  <c r="P32" i="4"/>
  <c r="S32" i="4" s="1"/>
  <c r="T32" i="4" s="1"/>
  <c r="P33" i="4"/>
  <c r="S33" i="4" s="1"/>
  <c r="T33" i="4" s="1"/>
  <c r="P34" i="4"/>
  <c r="S34" i="4" s="1"/>
  <c r="T34" i="4" s="1"/>
  <c r="P35" i="4"/>
  <c r="S35" i="4" s="1"/>
  <c r="T35" i="4" s="1"/>
  <c r="P36" i="4"/>
  <c r="S36" i="4" s="1"/>
  <c r="T36" i="4" s="1"/>
  <c r="P37" i="4"/>
  <c r="S37" i="4" s="1"/>
  <c r="T37" i="4" s="1"/>
  <c r="P38" i="4"/>
  <c r="S38" i="4" s="1"/>
  <c r="T38" i="4" s="1"/>
  <c r="P39" i="4"/>
  <c r="S39" i="4" s="1"/>
  <c r="T39" i="4" s="1"/>
  <c r="P40" i="4"/>
  <c r="S40" i="4" s="1"/>
  <c r="T40" i="4" s="1"/>
  <c r="P41" i="4"/>
  <c r="S41" i="4" s="1"/>
  <c r="T41" i="4" s="1"/>
  <c r="P42" i="4"/>
  <c r="S42" i="4" s="1"/>
  <c r="T42" i="4" s="1"/>
  <c r="P2" i="4"/>
  <c r="S2" i="4" s="1"/>
  <c r="T2" i="4" s="1"/>
</calcChain>
</file>

<file path=xl/sharedStrings.xml><?xml version="1.0" encoding="utf-8"?>
<sst xmlns="http://schemas.openxmlformats.org/spreadsheetml/2006/main" count="184" uniqueCount="81">
  <si>
    <t>TIME/VARIABLES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</si>
  <si>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</si>
  <si>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</si>
  <si>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</si>
  <si>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</si>
  <si>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</si>
  <si>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</si>
  <si>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</si>
  <si>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</si>
  <si>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</si>
  <si>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</si>
  <si>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</si>
  <si>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</si>
  <si>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</si>
  <si>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</si>
  <si>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</si>
  <si>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</si>
  <si>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</si>
  <si>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</si>
  <si>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</si>
  <si>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</si>
  <si>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</si>
  <si>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</si>
  <si>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</si>
  <si>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</si>
  <si>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</si>
  <si>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</si>
  <si>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</si>
  <si>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</si>
  <si>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</si>
  <si>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</si>
  <si>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</si>
  <si>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</si>
  <si>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</si>
  <si>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</si>
  <si>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</si>
  <si>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</si>
  <si>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</si>
  <si>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</si>
  <si>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</si>
  <si>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</si>
  <si>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</si>
  <si>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NOMINAL GDP (RSD)</t>
  </si>
  <si>
    <t>REAL GDP (RSD)</t>
  </si>
  <si>
    <t>GOVERNMENT REVENUES (RSD)</t>
  </si>
  <si>
    <t>GOVERNMENT EXPENDITURES (RSD)</t>
  </si>
  <si>
    <t>INTEREST EXPENSES (RSD)</t>
  </si>
  <si>
    <t>NOTES:</t>
  </si>
  <si>
    <t>1. RSD-MILLIONS OF DINARS OF THE REPUBLIC OF SERBIA;</t>
  </si>
  <si>
    <t>TRADE BALANCE (% OF NOMINAL GDP)</t>
  </si>
  <si>
    <t>INFLATION/DEFLATION (%)</t>
  </si>
  <si>
    <t>CRISIS</t>
  </si>
  <si>
    <t>EXPORTS (RSD)</t>
  </si>
  <si>
    <t>IMPORTS (RSD)</t>
  </si>
  <si>
    <t>PUBLIC DEBT(% OF NOMINAL GDP)</t>
  </si>
  <si>
    <t>2. FISCAL VARIABLES-GENERAL GOVERNMENT; PUBLIC DEBT-CENTRAL GOVERNMENT DUE TO DATA UNAVAILABILITY (98% OF GENERAL GOVERNMENT DEBT, ON AVERAGE).</t>
  </si>
  <si>
    <t>TRADE BALANCE (RSD)</t>
  </si>
  <si>
    <t>PERMANENT GOVERNMENT EXPENDITURES (RSD, HP FILTER WITH λ=1600)</t>
  </si>
  <si>
    <t>REAL GDP (NATURAL LOG)</t>
  </si>
  <si>
    <t>REAL POTENTIAL GDP (NATURAL LOG, HP FILTER WITH λ=1600)</t>
  </si>
  <si>
    <t>NA</t>
  </si>
  <si>
    <t>REAL OUTPUT GAP (RSD, C-D)</t>
  </si>
  <si>
    <r>
      <t xml:space="preserve">REAL POTENTIAL GDP (RSD, HP FILTER WITH </t>
    </r>
    <r>
      <rPr>
        <b/>
        <sz val="11"/>
        <color rgb="FF3F3F3F"/>
        <rFont val="Calibri"/>
        <family val="2"/>
      </rPr>
      <t>λ=1600)</t>
    </r>
  </si>
  <si>
    <t>TRANSITORY GOVERNMENT EXPENDITURES (RSD, L-M)</t>
  </si>
  <si>
    <t>OVERALL FISCAL BALANCE (RSD, K-L)</t>
  </si>
  <si>
    <t>PRIMARY FISCAL BALANCE (RSD, P+Q)</t>
  </si>
  <si>
    <t>1. SEASONAL ADJUSTMENT METHOD: TRAMO/SEATS;</t>
  </si>
  <si>
    <t>3. TRADING DAY ADJUSTMENT: WEEKDAY/WEEKEND AND LENGTH OF MONTH, IF SIGNIFICANT AT 10% LEVEL;</t>
  </si>
  <si>
    <t>4. EASTER ADJUSTMENT: IF SIGNIFICANT AT 10% LEVEL;</t>
  </si>
  <si>
    <t>5. OUTLIER DETECTION: ADDITIVE, TEMPORARY CHANGE AND LEVEL SHIFT.</t>
  </si>
  <si>
    <t>2. GUIDELINES: EUROPEAN STATISTICAL SYSTEM (ESS, 2015) AND IMF (QNA, 2001);</t>
  </si>
  <si>
    <t>YGAP-REAL OUTPUT GAP (NATURAL LOG, H-I)</t>
  </si>
  <si>
    <t>GGAP-TRANSITORY GOVERNMENT EXPENDITURES (% OF NOMINAL GDP)</t>
  </si>
  <si>
    <t>INTEREST-INTEREST EXPENSES (% OF NOMINAL GDP)</t>
  </si>
  <si>
    <t>S-PRIMARY FISCAL BALANCE (% OF NOMINAL GDP)</t>
  </si>
  <si>
    <t>TB-TRADE BALANCE (% OF NOMINAL GDP)</t>
  </si>
  <si>
    <t>YGAP1-REAL OUTPUT GAP (% OF REAL POTENTIAL GDP)</t>
  </si>
  <si>
    <t>GROWTH-REAL GROWTH (%)</t>
  </si>
  <si>
    <t>B-PUBLIC DEBT (% OF NOMINAL GDP)</t>
  </si>
  <si>
    <t>INFLATION (%)</t>
  </si>
  <si>
    <t>R-IMPLIED EFFECTIVE INTEREST RATE (%, R/V)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</si>
</sst>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/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" fillId="0" borderId="0">
      <alignment vertical="top"/>
    </xf>
  </cellStyleXfs>
  <cellXfs count="11">
    <xf numFmtId="0" fontId="0" fillId="0" borderId="0" xfId="0"/>
    <xf numFmtId="2" fontId="1" fillId="2" borderId="1" xfId="1" applyNumberFormat="1" applyAlignment="1">
      <alignment horizontal="left" vertical="top" wrapText="1"/>
    </xf>
    <xf numFmtId="164" fontId="1" fillId="2" borderId="1" xfId="1" applyNumberFormat="1" applyAlignment="1">
      <alignment horizontal="left" vertical="top" wrapText="1"/>
    </xf>
    <xf numFmtId="2" fontId="1" fillId="3" borderId="1" xfId="1" applyNumberFormat="1" applyFill="1" applyAlignment="1">
      <alignment horizontal="left" vertical="top" wrapText="1"/>
    </xf>
    <xf numFmtId="2" fontId="1" fillId="2" borderId="1" xfId="1" applyNumberFormat="1" applyAlignment="1">
      <alignment horizontal="left" vertical="top"/>
    </xf>
    <xf numFmtId="2" fontId="1" fillId="4" borderId="1" xfId="1" applyNumberFormat="1" applyFill="1" applyAlignment="1">
      <alignment horizontal="left" vertical="top" wrapText="1"/>
    </xf>
    <xf numFmtId="2" fontId="1" fillId="2" borderId="2" xfId="1" applyNumberFormat="1" applyBorder="1" applyAlignment="1">
      <alignment horizontal="left" vertical="top" wrapText="1"/>
    </xf>
    <xf numFmtId="165" fontId="1" fillId="2" borderId="1" xfId="1" applyNumberFormat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7">
    <cellStyle name="Normal" xfId="0" builtinId="0"/>
    <cellStyle name="Normal 2" xfId="3"/>
    <cellStyle name="Normal 3" xfId="4"/>
    <cellStyle name="Normal 4" xfId="5"/>
    <cellStyle name="Normal 5" xfId="2"/>
    <cellStyle name="Output" xfId="1" builtinId="21"/>
    <cellStyle name="Style 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workbookViewId="0">
      <selection activeCell="J3" sqref="J3"/>
    </sheetView>
  </sheetViews>
  <sheetFormatPr defaultRowHeight="14.5" x14ac:dyDescent="0.35"/>
  <cols>
    <col min="1" max="13" width="10.6328125" customWidth="1"/>
  </cols>
  <sheetData>
    <row r="1" spans="1:30" ht="72.5" x14ac:dyDescent="0.35">
      <c r="A1" s="1" t="s">
        <v>0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6" t="s">
        <v>52</v>
      </c>
      <c r="H1" s="6" t="s">
        <v>53</v>
      </c>
      <c r="I1" s="6" t="s">
        <v>56</v>
      </c>
      <c r="J1" s="6" t="s">
        <v>49</v>
      </c>
      <c r="K1" s="1" t="s">
        <v>54</v>
      </c>
      <c r="L1" s="6" t="s">
        <v>50</v>
      </c>
      <c r="M1" s="1" t="s">
        <v>51</v>
      </c>
      <c r="N1" s="8" t="s">
        <v>47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x14ac:dyDescent="0.35">
      <c r="A2" s="1" t="s">
        <v>1</v>
      </c>
      <c r="B2" s="1">
        <v>379206.3</v>
      </c>
      <c r="C2" s="1">
        <v>341293.6</v>
      </c>
      <c r="D2" s="1">
        <v>155875.79999999999</v>
      </c>
      <c r="E2" s="1">
        <v>159740</v>
      </c>
      <c r="F2" s="1">
        <v>4539.5</v>
      </c>
      <c r="G2" s="1">
        <v>96575.3</v>
      </c>
      <c r="H2" s="1">
        <v>174530.8</v>
      </c>
      <c r="I2" s="1">
        <f>G2-H2</f>
        <v>-77955.499999999985</v>
      </c>
      <c r="J2" s="1">
        <f t="shared" ref="J2:J42" si="0">(I2/B2)*100</f>
        <v>-20.557543479631004</v>
      </c>
      <c r="K2" s="1">
        <v>53.002501163165746</v>
      </c>
      <c r="L2" s="1">
        <v>3.7524950099800432</v>
      </c>
      <c r="M2" s="1">
        <v>0</v>
      </c>
      <c r="N2" s="8" t="s">
        <v>48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x14ac:dyDescent="0.35">
      <c r="A3" s="1" t="s">
        <v>2</v>
      </c>
      <c r="B3" s="1">
        <v>432217.4</v>
      </c>
      <c r="C3" s="1">
        <v>381007.7</v>
      </c>
      <c r="D3" s="1">
        <v>179296.4</v>
      </c>
      <c r="E3" s="1">
        <v>180895</v>
      </c>
      <c r="F3" s="1">
        <v>7225</v>
      </c>
      <c r="G3" s="1">
        <v>113798.9</v>
      </c>
      <c r="H3" s="1">
        <v>245695.6</v>
      </c>
      <c r="I3" s="1">
        <f t="shared" ref="I3:I42" si="1">G3-H3</f>
        <v>-131896.70000000001</v>
      </c>
      <c r="J3" s="1">
        <f t="shared" si="0"/>
        <v>-30.516286479905713</v>
      </c>
      <c r="K3" s="1">
        <v>52.586986617514732</v>
      </c>
      <c r="L3" s="1">
        <v>3.4243939976914093</v>
      </c>
      <c r="M3" s="1">
        <v>0</v>
      </c>
      <c r="N3" s="8" t="s">
        <v>55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x14ac:dyDescent="0.35">
      <c r="A4" s="1" t="s">
        <v>3</v>
      </c>
      <c r="B4" s="1">
        <v>355601.4</v>
      </c>
      <c r="C4" s="1">
        <v>340760.5</v>
      </c>
      <c r="D4" s="1">
        <v>151018.29999999999</v>
      </c>
      <c r="E4" s="1">
        <v>142603.29999999999</v>
      </c>
      <c r="F4" s="1">
        <v>3872</v>
      </c>
      <c r="G4" s="1">
        <v>92125.3</v>
      </c>
      <c r="H4" s="1">
        <v>149600.6</v>
      </c>
      <c r="I4" s="1">
        <f t="shared" si="1"/>
        <v>-57475.3</v>
      </c>
      <c r="J4" s="1">
        <f t="shared" si="0"/>
        <v>-16.162844128285208</v>
      </c>
      <c r="K4" s="1">
        <v>52.462965587071089</v>
      </c>
      <c r="L4" s="1">
        <v>6.1383928571428612</v>
      </c>
      <c r="M4" s="1">
        <v>0</v>
      </c>
    </row>
    <row r="5" spans="1:30" x14ac:dyDescent="0.35">
      <c r="A5" s="1" t="s">
        <v>4</v>
      </c>
      <c r="B5" s="1">
        <v>415184.1</v>
      </c>
      <c r="C5" s="1">
        <v>368535</v>
      </c>
      <c r="D5" s="1">
        <v>174484.9</v>
      </c>
      <c r="E5" s="1">
        <v>171367.8</v>
      </c>
      <c r="F5" s="1">
        <v>3002.3</v>
      </c>
      <c r="G5" s="1">
        <v>118499.1</v>
      </c>
      <c r="H5" s="1">
        <v>202185.9</v>
      </c>
      <c r="I5" s="1">
        <f t="shared" si="1"/>
        <v>-83686.799999999988</v>
      </c>
      <c r="J5" s="1">
        <f t="shared" si="0"/>
        <v>-20.156552237910844</v>
      </c>
      <c r="K5" s="1">
        <v>51.215238291668982</v>
      </c>
      <c r="L5" s="1">
        <v>2.9442691903259846</v>
      </c>
      <c r="M5" s="1">
        <v>0</v>
      </c>
    </row>
    <row r="6" spans="1:30" x14ac:dyDescent="0.35">
      <c r="A6" s="1" t="s">
        <v>5</v>
      </c>
      <c r="B6" s="1">
        <v>460855.4</v>
      </c>
      <c r="C6" s="1">
        <v>398269.2</v>
      </c>
      <c r="D6" s="1">
        <v>183777.6</v>
      </c>
      <c r="E6" s="1">
        <v>184560.6</v>
      </c>
      <c r="F6" s="1">
        <v>4831.5</v>
      </c>
      <c r="G6" s="1">
        <v>123706.8</v>
      </c>
      <c r="H6" s="1">
        <v>223146.3</v>
      </c>
      <c r="I6" s="1">
        <f t="shared" si="1"/>
        <v>-99439.499999999985</v>
      </c>
      <c r="J6" s="1">
        <f t="shared" si="0"/>
        <v>-21.577158475304831</v>
      </c>
      <c r="K6" s="1">
        <v>49.629119378477547</v>
      </c>
      <c r="L6" s="1">
        <v>3.5410282601293774</v>
      </c>
      <c r="M6" s="1">
        <v>0</v>
      </c>
    </row>
    <row r="7" spans="1:30" x14ac:dyDescent="0.35">
      <c r="A7" s="1" t="s">
        <v>6</v>
      </c>
      <c r="B7" s="1">
        <v>519730.2</v>
      </c>
      <c r="C7" s="1">
        <v>424299.8</v>
      </c>
      <c r="D7" s="1">
        <v>212388.8</v>
      </c>
      <c r="E7" s="1">
        <v>208312.6</v>
      </c>
      <c r="F7" s="1">
        <v>5953.1</v>
      </c>
      <c r="G7" s="1">
        <v>141006.1</v>
      </c>
      <c r="H7" s="1">
        <v>250649.5</v>
      </c>
      <c r="I7" s="1">
        <f t="shared" si="1"/>
        <v>-109643.4</v>
      </c>
      <c r="J7" s="1">
        <f t="shared" si="0"/>
        <v>-21.09621492074157</v>
      </c>
      <c r="K7" s="1">
        <v>50.198879495422474</v>
      </c>
      <c r="L7" s="1">
        <v>4.2091417296941724</v>
      </c>
      <c r="M7" s="1">
        <v>0</v>
      </c>
    </row>
    <row r="8" spans="1:30" x14ac:dyDescent="0.35">
      <c r="A8" s="1" t="s">
        <v>7</v>
      </c>
      <c r="B8" s="1">
        <v>426983.6</v>
      </c>
      <c r="C8" s="1">
        <v>417223.7</v>
      </c>
      <c r="D8" s="1">
        <v>185698.1</v>
      </c>
      <c r="E8" s="1">
        <v>184743.5</v>
      </c>
      <c r="F8" s="1">
        <v>5817.7</v>
      </c>
      <c r="G8" s="1">
        <v>130907</v>
      </c>
      <c r="H8" s="1">
        <v>228062.5</v>
      </c>
      <c r="I8" s="1">
        <f t="shared" si="1"/>
        <v>-97155.5</v>
      </c>
      <c r="J8" s="1">
        <f t="shared" si="0"/>
        <v>-22.753918417475521</v>
      </c>
      <c r="K8" s="1">
        <v>46.521623355837008</v>
      </c>
      <c r="L8" s="1">
        <v>3.4080151467339803</v>
      </c>
      <c r="M8" s="1">
        <v>0</v>
      </c>
    </row>
    <row r="9" spans="1:30" x14ac:dyDescent="0.35">
      <c r="A9" s="1" t="s">
        <v>8</v>
      </c>
      <c r="B9" s="1">
        <v>496682.2</v>
      </c>
      <c r="C9" s="1">
        <v>441981.6</v>
      </c>
      <c r="D9" s="1">
        <v>211297.4</v>
      </c>
      <c r="E9" s="1">
        <v>197689.8</v>
      </c>
      <c r="F9" s="1">
        <v>5242.8</v>
      </c>
      <c r="G9" s="1">
        <v>153953.20000000001</v>
      </c>
      <c r="H9" s="1">
        <v>263467</v>
      </c>
      <c r="I9" s="1">
        <f t="shared" si="1"/>
        <v>-109513.79999999999</v>
      </c>
      <c r="J9" s="1">
        <f t="shared" si="0"/>
        <v>-22.049068800935483</v>
      </c>
      <c r="K9" s="1">
        <v>42.894636163550672</v>
      </c>
      <c r="L9" s="1">
        <v>3.5398230088495519</v>
      </c>
      <c r="M9" s="1">
        <v>0</v>
      </c>
    </row>
    <row r="10" spans="1:30" x14ac:dyDescent="0.35">
      <c r="A10" s="1" t="s">
        <v>9</v>
      </c>
      <c r="B10" s="1">
        <v>538993.4</v>
      </c>
      <c r="C10" s="1">
        <v>470393.7</v>
      </c>
      <c r="D10" s="1">
        <v>218595.8</v>
      </c>
      <c r="E10" s="1">
        <v>220151.4</v>
      </c>
      <c r="F10" s="1">
        <v>9175.2000000000007</v>
      </c>
      <c r="G10" s="1">
        <v>168733.3</v>
      </c>
      <c r="H10" s="1">
        <v>264769.59999999998</v>
      </c>
      <c r="I10" s="1">
        <f t="shared" si="1"/>
        <v>-96036.299999999988</v>
      </c>
      <c r="J10" s="1">
        <f t="shared" si="0"/>
        <v>-17.81771353786521</v>
      </c>
      <c r="K10" s="1">
        <v>39.33587862213146</v>
      </c>
      <c r="L10" s="1">
        <v>0.825228411435321</v>
      </c>
      <c r="M10" s="1">
        <v>0</v>
      </c>
    </row>
    <row r="11" spans="1:30" x14ac:dyDescent="0.35">
      <c r="A11" s="1" t="s">
        <v>10</v>
      </c>
      <c r="B11" s="1">
        <v>592538.9</v>
      </c>
      <c r="C11" s="1">
        <v>507665.6</v>
      </c>
      <c r="D11" s="1">
        <v>250212.4</v>
      </c>
      <c r="E11" s="1">
        <v>296702.2</v>
      </c>
      <c r="F11" s="1">
        <v>9975.1</v>
      </c>
      <c r="G11" s="1">
        <v>168437.8</v>
      </c>
      <c r="H11" s="1">
        <v>283617.5</v>
      </c>
      <c r="I11" s="1">
        <f t="shared" si="1"/>
        <v>-115179.70000000001</v>
      </c>
      <c r="J11" s="1">
        <f t="shared" si="0"/>
        <v>-19.438335609695837</v>
      </c>
      <c r="K11" s="1">
        <v>35.94844960276675</v>
      </c>
      <c r="L11" s="1">
        <v>0.2630809704764509</v>
      </c>
      <c r="M11" s="1">
        <v>0</v>
      </c>
    </row>
    <row r="12" spans="1:30" x14ac:dyDescent="0.35">
      <c r="A12" s="1" t="s">
        <v>11</v>
      </c>
      <c r="B12" s="1">
        <v>498703.6</v>
      </c>
      <c r="C12" s="1">
        <v>491395.2</v>
      </c>
      <c r="D12" s="1">
        <v>225072.8</v>
      </c>
      <c r="E12" s="1">
        <v>223745.1</v>
      </c>
      <c r="F12" s="1">
        <v>6188.8</v>
      </c>
      <c r="G12" s="1">
        <v>145412.6</v>
      </c>
      <c r="H12" s="1">
        <v>271809.8</v>
      </c>
      <c r="I12" s="1">
        <f t="shared" si="1"/>
        <v>-126397.19999999998</v>
      </c>
      <c r="J12" s="1">
        <f t="shared" si="0"/>
        <v>-25.345154917670531</v>
      </c>
      <c r="K12" s="1">
        <v>35.72495042120066</v>
      </c>
      <c r="L12" s="1">
        <v>0.71765306122452255</v>
      </c>
      <c r="M12" s="1">
        <v>0</v>
      </c>
    </row>
    <row r="13" spans="1:30" x14ac:dyDescent="0.35">
      <c r="A13" s="1" t="s">
        <v>12</v>
      </c>
      <c r="B13" s="1">
        <v>565732.6</v>
      </c>
      <c r="C13" s="1">
        <v>526095.4</v>
      </c>
      <c r="D13" s="1">
        <v>238873.3</v>
      </c>
      <c r="E13" s="1">
        <v>220787.4</v>
      </c>
      <c r="F13" s="1">
        <v>3445</v>
      </c>
      <c r="G13" s="1">
        <v>165903.9</v>
      </c>
      <c r="H13" s="1">
        <v>302127</v>
      </c>
      <c r="I13" s="1">
        <f t="shared" si="1"/>
        <v>-136223.1</v>
      </c>
      <c r="J13" s="1">
        <f t="shared" si="0"/>
        <v>-24.07906137988159</v>
      </c>
      <c r="K13" s="1">
        <v>32.877034283630508</v>
      </c>
      <c r="L13" s="1">
        <v>2.3483365949119426</v>
      </c>
      <c r="M13" s="1">
        <v>0</v>
      </c>
    </row>
    <row r="14" spans="1:30" x14ac:dyDescent="0.35">
      <c r="A14" s="1" t="s">
        <v>13</v>
      </c>
      <c r="B14" s="1">
        <v>607010</v>
      </c>
      <c r="C14" s="1">
        <v>554979.9</v>
      </c>
      <c r="D14" s="1">
        <v>249272.5</v>
      </c>
      <c r="E14" s="1">
        <v>260932</v>
      </c>
      <c r="F14" s="1">
        <v>4717.8</v>
      </c>
      <c r="G14" s="1">
        <v>181916.79999999999</v>
      </c>
      <c r="H14" s="1">
        <v>321322</v>
      </c>
      <c r="I14" s="1">
        <f t="shared" si="1"/>
        <v>-139405.20000000001</v>
      </c>
      <c r="J14" s="1">
        <f t="shared" si="0"/>
        <v>-22.965881945931699</v>
      </c>
      <c r="K14" s="1">
        <v>31.501477315922827</v>
      </c>
      <c r="L14" s="1">
        <v>2.8362014021669735</v>
      </c>
      <c r="M14" s="1">
        <v>0</v>
      </c>
    </row>
    <row r="15" spans="1:30" x14ac:dyDescent="0.35">
      <c r="A15" s="1" t="s">
        <v>14</v>
      </c>
      <c r="B15" s="1">
        <v>683619.4</v>
      </c>
      <c r="C15" s="1">
        <v>603753.30000000005</v>
      </c>
      <c r="D15" s="1">
        <v>288829</v>
      </c>
      <c r="E15" s="1">
        <v>341383.9</v>
      </c>
      <c r="F15" s="1">
        <v>3542</v>
      </c>
      <c r="G15" s="1">
        <v>174752.6</v>
      </c>
      <c r="H15" s="1">
        <v>344998.2</v>
      </c>
      <c r="I15" s="1">
        <f t="shared" si="1"/>
        <v>-170245.6</v>
      </c>
      <c r="J15" s="1">
        <f t="shared" si="0"/>
        <v>-24.903564761327722</v>
      </c>
      <c r="K15" s="1">
        <v>29.861110124803929</v>
      </c>
      <c r="L15" s="1">
        <v>3.7496126433219827</v>
      </c>
      <c r="M15" s="1">
        <v>0</v>
      </c>
    </row>
    <row r="16" spans="1:30" x14ac:dyDescent="0.35">
      <c r="A16" s="1" t="s">
        <v>15</v>
      </c>
      <c r="B16" s="1">
        <v>610901</v>
      </c>
      <c r="C16" s="1">
        <v>579726.5</v>
      </c>
      <c r="D16" s="1">
        <v>269411.5</v>
      </c>
      <c r="E16" s="1">
        <v>261364.2</v>
      </c>
      <c r="F16" s="1">
        <v>6047.6</v>
      </c>
      <c r="G16" s="1">
        <v>187717.6</v>
      </c>
      <c r="H16" s="1">
        <v>343972.3</v>
      </c>
      <c r="I16" s="1">
        <f t="shared" si="1"/>
        <v>-156254.69999999998</v>
      </c>
      <c r="J16" s="1">
        <f t="shared" si="0"/>
        <v>-25.577745002872803</v>
      </c>
      <c r="K16" s="1">
        <v>29.319079950706517</v>
      </c>
      <c r="L16" s="1">
        <v>3.0465949820788452</v>
      </c>
      <c r="M16" s="1">
        <v>0</v>
      </c>
    </row>
    <row r="17" spans="1:13" x14ac:dyDescent="0.35">
      <c r="A17" s="1" t="s">
        <v>16</v>
      </c>
      <c r="B17" s="1">
        <v>675468.4</v>
      </c>
      <c r="C17" s="1">
        <v>607660.9</v>
      </c>
      <c r="D17" s="1">
        <v>281356.09999999998</v>
      </c>
      <c r="E17" s="1">
        <v>300976.90000000002</v>
      </c>
      <c r="F17" s="1">
        <v>2649.1</v>
      </c>
      <c r="G17" s="1">
        <v>205494</v>
      </c>
      <c r="H17" s="1">
        <v>390237.9</v>
      </c>
      <c r="I17" s="1">
        <f t="shared" si="1"/>
        <v>-184743.90000000002</v>
      </c>
      <c r="J17" s="1">
        <f t="shared" si="0"/>
        <v>-27.350487454335394</v>
      </c>
      <c r="K17" s="1">
        <v>26.429053545356712</v>
      </c>
      <c r="L17" s="1">
        <v>4.2608695652173836</v>
      </c>
      <c r="M17" s="1">
        <v>0</v>
      </c>
    </row>
    <row r="18" spans="1:13" x14ac:dyDescent="0.35">
      <c r="A18" s="1" t="s">
        <v>17</v>
      </c>
      <c r="B18" s="1">
        <v>711678.2</v>
      </c>
      <c r="C18" s="1">
        <v>634915.69999999995</v>
      </c>
      <c r="D18" s="1">
        <v>283332.5</v>
      </c>
      <c r="E18" s="1">
        <v>289270.8</v>
      </c>
      <c r="F18" s="1">
        <v>5059.2</v>
      </c>
      <c r="G18" s="1">
        <v>208947.20000000001</v>
      </c>
      <c r="H18" s="1">
        <v>381389.3</v>
      </c>
      <c r="I18" s="1">
        <f t="shared" si="1"/>
        <v>-172442.09999999998</v>
      </c>
      <c r="J18" s="1">
        <f t="shared" si="0"/>
        <v>-24.230347367672632</v>
      </c>
      <c r="K18" s="1">
        <v>24.965161862378881</v>
      </c>
      <c r="L18" s="1">
        <v>0.50041701417848927</v>
      </c>
      <c r="M18" s="1">
        <v>0</v>
      </c>
    </row>
    <row r="19" spans="1:13" x14ac:dyDescent="0.35">
      <c r="A19" s="1" t="s">
        <v>18</v>
      </c>
      <c r="B19" s="1">
        <v>746865.6</v>
      </c>
      <c r="C19" s="1">
        <v>659151.4</v>
      </c>
      <c r="D19" s="1">
        <v>311812.90000000002</v>
      </c>
      <c r="E19" s="1">
        <v>363162.1</v>
      </c>
      <c r="F19" s="1">
        <v>3445.5</v>
      </c>
      <c r="G19" s="1">
        <v>197076.1</v>
      </c>
      <c r="H19" s="1">
        <v>370466.9</v>
      </c>
      <c r="I19" s="1">
        <f t="shared" si="1"/>
        <v>-173390.80000000002</v>
      </c>
      <c r="J19" s="1">
        <f t="shared" si="0"/>
        <v>-23.21579679128347</v>
      </c>
      <c r="K19" s="1">
        <v>28.344772570003308</v>
      </c>
      <c r="L19" s="1">
        <v>2.4343015214384542</v>
      </c>
      <c r="M19" s="1">
        <v>1</v>
      </c>
    </row>
    <row r="20" spans="1:13" x14ac:dyDescent="0.35">
      <c r="A20" s="1" t="s">
        <v>19</v>
      </c>
      <c r="B20" s="1">
        <v>647774.5</v>
      </c>
      <c r="C20" s="1">
        <v>628653.9</v>
      </c>
      <c r="D20" s="1">
        <v>258801.8</v>
      </c>
      <c r="E20" s="1">
        <v>271248</v>
      </c>
      <c r="F20" s="1">
        <v>5754.9</v>
      </c>
      <c r="G20" s="1">
        <v>169788.4</v>
      </c>
      <c r="H20" s="1">
        <v>306380.09999999998</v>
      </c>
      <c r="I20" s="1">
        <f t="shared" si="1"/>
        <v>-136591.69999999998</v>
      </c>
      <c r="J20" s="1">
        <f t="shared" si="0"/>
        <v>-21.086303952995987</v>
      </c>
      <c r="K20" s="1">
        <v>30.433093340334104</v>
      </c>
      <c r="L20" s="1">
        <v>2.5384823116392168</v>
      </c>
      <c r="M20" s="1">
        <v>1</v>
      </c>
    </row>
    <row r="21" spans="1:13" x14ac:dyDescent="0.35">
      <c r="A21" s="1" t="s">
        <v>20</v>
      </c>
      <c r="B21" s="1">
        <v>697209.5</v>
      </c>
      <c r="C21" s="1">
        <v>655356.4</v>
      </c>
      <c r="D21" s="1">
        <v>267101.5</v>
      </c>
      <c r="E21" s="1">
        <v>312647.7</v>
      </c>
      <c r="F21" s="1">
        <v>4546.6000000000004</v>
      </c>
      <c r="G21" s="1">
        <v>194100.6</v>
      </c>
      <c r="H21" s="1">
        <v>294475.59999999998</v>
      </c>
      <c r="I21" s="1">
        <f t="shared" si="1"/>
        <v>-100374.99999999997</v>
      </c>
      <c r="J21" s="1">
        <f t="shared" si="0"/>
        <v>-14.396677038967479</v>
      </c>
      <c r="K21" s="1">
        <v>31.260513009715833</v>
      </c>
      <c r="L21" s="1">
        <v>3.0287068738477707</v>
      </c>
      <c r="M21" s="1">
        <v>1</v>
      </c>
    </row>
    <row r="22" spans="1:13" x14ac:dyDescent="0.35">
      <c r="A22" s="1" t="s">
        <v>21</v>
      </c>
      <c r="B22" s="1">
        <v>743727</v>
      </c>
      <c r="C22" s="1">
        <v>680257.2</v>
      </c>
      <c r="D22" s="1">
        <v>297039</v>
      </c>
      <c r="E22" s="1">
        <v>320896.09999999998</v>
      </c>
      <c r="F22" s="1">
        <v>7125.9</v>
      </c>
      <c r="G22" s="1">
        <v>201603.5</v>
      </c>
      <c r="H22" s="1">
        <v>304207</v>
      </c>
      <c r="I22" s="1">
        <f t="shared" si="1"/>
        <v>-102603.5</v>
      </c>
      <c r="J22" s="1">
        <f t="shared" si="0"/>
        <v>-13.795855199555751</v>
      </c>
      <c r="K22" s="1">
        <v>32.364337481837033</v>
      </c>
      <c r="L22" s="1">
        <v>-0.25562372188139787</v>
      </c>
      <c r="M22" s="1">
        <v>1</v>
      </c>
    </row>
    <row r="23" spans="1:13" x14ac:dyDescent="0.35">
      <c r="A23" s="1" t="s">
        <v>22</v>
      </c>
      <c r="B23" s="1">
        <v>791348</v>
      </c>
      <c r="C23" s="1">
        <v>695115</v>
      </c>
      <c r="D23" s="1">
        <v>323564.79999999999</v>
      </c>
      <c r="E23" s="1">
        <v>363553.7</v>
      </c>
      <c r="F23" s="1">
        <v>5018.1000000000004</v>
      </c>
      <c r="G23" s="1">
        <v>207705.1</v>
      </c>
      <c r="H23" s="1">
        <v>326011.09999999998</v>
      </c>
      <c r="I23" s="1">
        <f t="shared" si="1"/>
        <v>-118305.99999999997</v>
      </c>
      <c r="J23" s="1">
        <f t="shared" si="0"/>
        <v>-14.949933531139267</v>
      </c>
      <c r="K23" s="1">
        <v>32.792298971653004</v>
      </c>
      <c r="L23" s="1">
        <v>0.46130189646334779</v>
      </c>
      <c r="M23" s="1">
        <v>1</v>
      </c>
    </row>
    <row r="24" spans="1:13" x14ac:dyDescent="0.35">
      <c r="A24" s="1" t="s">
        <v>23</v>
      </c>
      <c r="B24" s="1">
        <v>659990.69999999995</v>
      </c>
      <c r="C24" s="1">
        <v>676519.9</v>
      </c>
      <c r="D24" s="1">
        <v>266562.09999999998</v>
      </c>
      <c r="E24" s="1">
        <v>290673.40000000002</v>
      </c>
      <c r="F24" s="1">
        <v>7973.7</v>
      </c>
      <c r="G24" s="1">
        <v>192196.3</v>
      </c>
      <c r="H24" s="1">
        <v>305013.7</v>
      </c>
      <c r="I24" s="1">
        <f t="shared" si="1"/>
        <v>-112817.40000000002</v>
      </c>
      <c r="J24" s="1">
        <f t="shared" si="0"/>
        <v>-17.093786321534534</v>
      </c>
      <c r="K24" s="1">
        <v>35.416056230057222</v>
      </c>
      <c r="L24" s="1">
        <v>1.1734693877551223</v>
      </c>
      <c r="M24" s="1">
        <v>1</v>
      </c>
    </row>
    <row r="25" spans="1:13" x14ac:dyDescent="0.35">
      <c r="A25" s="1" t="s">
        <v>24</v>
      </c>
      <c r="B25" s="1">
        <v>737922.5</v>
      </c>
      <c r="C25" s="1">
        <v>711438.1</v>
      </c>
      <c r="D25" s="1">
        <v>292939.90000000002</v>
      </c>
      <c r="E25" s="1">
        <v>324177</v>
      </c>
      <c r="F25" s="1">
        <v>8326.2000000000007</v>
      </c>
      <c r="G25" s="1">
        <v>243943.4</v>
      </c>
      <c r="H25" s="1">
        <v>354752.9</v>
      </c>
      <c r="I25" s="1">
        <f t="shared" si="1"/>
        <v>-110809.50000000003</v>
      </c>
      <c r="J25" s="1">
        <f t="shared" si="0"/>
        <v>-15.016414325352597</v>
      </c>
      <c r="K25" s="1">
        <v>38.43963418877717</v>
      </c>
      <c r="L25" s="1">
        <v>2.5970751386787505</v>
      </c>
      <c r="M25" s="1">
        <v>1</v>
      </c>
    </row>
    <row r="26" spans="1:13" x14ac:dyDescent="0.35">
      <c r="A26" s="1" t="s">
        <v>25</v>
      </c>
      <c r="B26" s="1">
        <v>804935.4</v>
      </c>
      <c r="C26" s="1">
        <v>745083</v>
      </c>
      <c r="D26" s="1">
        <v>309456.3</v>
      </c>
      <c r="E26" s="1">
        <v>338240.6</v>
      </c>
      <c r="F26" s="1">
        <v>8152.8</v>
      </c>
      <c r="G26" s="1">
        <v>274025.09999999998</v>
      </c>
      <c r="H26" s="1">
        <v>397460.1</v>
      </c>
      <c r="I26" s="1">
        <f t="shared" si="1"/>
        <v>-123435</v>
      </c>
      <c r="J26" s="1">
        <f t="shared" si="0"/>
        <v>-15.33477096422893</v>
      </c>
      <c r="K26" s="1">
        <v>41.213968063419756</v>
      </c>
      <c r="L26" s="1">
        <v>2.0889653477512975</v>
      </c>
      <c r="M26" s="1">
        <v>1</v>
      </c>
    </row>
    <row r="27" spans="1:13" x14ac:dyDescent="0.35">
      <c r="A27" s="1" t="s">
        <v>26</v>
      </c>
      <c r="B27" s="1">
        <v>864361.6</v>
      </c>
      <c r="C27" s="1">
        <v>763851.3</v>
      </c>
      <c r="D27" s="1">
        <v>354444.4</v>
      </c>
      <c r="E27" s="1">
        <v>406723.6</v>
      </c>
      <c r="F27" s="1">
        <v>9741</v>
      </c>
      <c r="G27" s="1">
        <v>299945.59999999998</v>
      </c>
      <c r="H27" s="1">
        <v>412625.1</v>
      </c>
      <c r="I27" s="1">
        <f t="shared" si="1"/>
        <v>-112679.5</v>
      </c>
      <c r="J27" s="1">
        <f t="shared" si="0"/>
        <v>-13.036152924886993</v>
      </c>
      <c r="K27" s="1">
        <v>41.81425412513299</v>
      </c>
      <c r="L27" s="1">
        <v>3.4183919114106787</v>
      </c>
      <c r="M27" s="1">
        <v>1</v>
      </c>
    </row>
    <row r="28" spans="1:13" x14ac:dyDescent="0.35">
      <c r="A28" s="1" t="s">
        <v>27</v>
      </c>
      <c r="B28" s="1">
        <v>750831.4</v>
      </c>
      <c r="C28" s="1">
        <v>724833.4</v>
      </c>
      <c r="D28" s="1">
        <v>293581.5</v>
      </c>
      <c r="E28" s="1">
        <v>319878.40000000002</v>
      </c>
      <c r="F28" s="1">
        <v>9930.5</v>
      </c>
      <c r="G28" s="1">
        <v>265705.2</v>
      </c>
      <c r="H28" s="1">
        <v>394805.3</v>
      </c>
      <c r="I28" s="1">
        <f t="shared" si="1"/>
        <v>-129100.09999999998</v>
      </c>
      <c r="J28" s="1">
        <f t="shared" si="0"/>
        <v>-17.194286227240895</v>
      </c>
      <c r="K28" s="1">
        <v>41.647314474887033</v>
      </c>
      <c r="L28" s="1">
        <v>3.9804469273743139</v>
      </c>
      <c r="M28" s="1">
        <v>1</v>
      </c>
    </row>
    <row r="29" spans="1:13" x14ac:dyDescent="0.35">
      <c r="A29" s="1" t="s">
        <v>28</v>
      </c>
      <c r="B29" s="1">
        <v>835008.6</v>
      </c>
      <c r="C29" s="1">
        <v>763956.5</v>
      </c>
      <c r="D29" s="1">
        <v>311318.2</v>
      </c>
      <c r="E29" s="1">
        <v>353763.8</v>
      </c>
      <c r="F29" s="1">
        <v>12065.1</v>
      </c>
      <c r="G29" s="1">
        <v>284243.90000000002</v>
      </c>
      <c r="H29" s="1">
        <v>402136.5</v>
      </c>
      <c r="I29" s="1">
        <f t="shared" si="1"/>
        <v>-117892.59999999998</v>
      </c>
      <c r="J29" s="1">
        <f t="shared" si="0"/>
        <v>-14.118728837044312</v>
      </c>
      <c r="K29" s="1">
        <v>41.823645621981498</v>
      </c>
      <c r="L29" s="1">
        <v>3.4698903066935434</v>
      </c>
      <c r="M29" s="1">
        <v>1</v>
      </c>
    </row>
    <row r="30" spans="1:13" x14ac:dyDescent="0.35">
      <c r="A30" s="1" t="s">
        <v>29</v>
      </c>
      <c r="B30" s="1">
        <v>879454</v>
      </c>
      <c r="C30" s="1">
        <v>795397.8</v>
      </c>
      <c r="D30" s="1">
        <v>331320.3</v>
      </c>
      <c r="E30" s="1">
        <v>375720.5</v>
      </c>
      <c r="F30" s="1">
        <v>11135.8</v>
      </c>
      <c r="G30" s="1">
        <v>302797.59999999998</v>
      </c>
      <c r="H30" s="1">
        <v>425039.3</v>
      </c>
      <c r="I30" s="1">
        <f t="shared" si="1"/>
        <v>-122241.70000000001</v>
      </c>
      <c r="J30" s="1">
        <f t="shared" si="0"/>
        <v>-13.899726421165862</v>
      </c>
      <c r="K30" s="1">
        <v>44.80491677878036</v>
      </c>
      <c r="L30" s="1">
        <v>-0.56252704456947367</v>
      </c>
      <c r="M30" s="1">
        <v>1</v>
      </c>
    </row>
    <row r="31" spans="1:13" x14ac:dyDescent="0.35">
      <c r="A31" s="1" t="s">
        <v>30</v>
      </c>
      <c r="B31" s="1">
        <v>942269.1</v>
      </c>
      <c r="C31" s="1">
        <v>826008.5</v>
      </c>
      <c r="D31" s="1">
        <v>366301.6</v>
      </c>
      <c r="E31" s="1">
        <v>411404.1</v>
      </c>
      <c r="F31" s="1">
        <v>11675.1</v>
      </c>
      <c r="G31" s="1">
        <v>305010.90000000002</v>
      </c>
      <c r="H31" s="1">
        <v>460453.2</v>
      </c>
      <c r="I31" s="1">
        <f t="shared" si="1"/>
        <v>-155442.29999999999</v>
      </c>
      <c r="J31" s="1">
        <f t="shared" si="0"/>
        <v>-16.496593170677038</v>
      </c>
      <c r="K31" s="1">
        <v>44.424651855749936</v>
      </c>
      <c r="L31" s="1">
        <v>0.87032201914709062</v>
      </c>
      <c r="M31" s="1">
        <v>1</v>
      </c>
    </row>
    <row r="32" spans="1:13" x14ac:dyDescent="0.35">
      <c r="A32" s="1" t="s">
        <v>31</v>
      </c>
      <c r="B32" s="1">
        <v>770766.6</v>
      </c>
      <c r="C32" s="1">
        <v>787266.3</v>
      </c>
      <c r="D32" s="1">
        <v>312635.5</v>
      </c>
      <c r="E32" s="1">
        <v>367533.4</v>
      </c>
      <c r="F32" s="1">
        <v>15390.2</v>
      </c>
      <c r="G32" s="1">
        <v>268673.7</v>
      </c>
      <c r="H32" s="1">
        <v>433143.7</v>
      </c>
      <c r="I32" s="1">
        <f t="shared" si="1"/>
        <v>-164470</v>
      </c>
      <c r="J32" s="1">
        <f t="shared" si="0"/>
        <v>-21.338495985684901</v>
      </c>
      <c r="K32" s="1">
        <v>47.49466372251738</v>
      </c>
      <c r="L32" s="1">
        <v>0.84124245038827306</v>
      </c>
      <c r="M32" s="1">
        <v>1</v>
      </c>
    </row>
    <row r="33" spans="1:13" x14ac:dyDescent="0.35">
      <c r="A33" s="1" t="s">
        <v>32</v>
      </c>
      <c r="B33" s="1">
        <v>882758.1</v>
      </c>
      <c r="C33" s="1">
        <v>839399.3</v>
      </c>
      <c r="D33" s="1">
        <v>339741.4</v>
      </c>
      <c r="E33" s="1">
        <v>396711.7</v>
      </c>
      <c r="F33" s="1">
        <v>13388.3</v>
      </c>
      <c r="G33" s="1">
        <v>335590.1</v>
      </c>
      <c r="H33" s="1">
        <v>483165.4</v>
      </c>
      <c r="I33" s="1">
        <f t="shared" si="1"/>
        <v>-147575.30000000005</v>
      </c>
      <c r="J33" s="1">
        <f t="shared" si="0"/>
        <v>-16.717524313852238</v>
      </c>
      <c r="K33" s="1">
        <v>50.962630621045214</v>
      </c>
      <c r="L33" s="1">
        <v>2.9304812834224574</v>
      </c>
      <c r="M33" s="1">
        <v>1</v>
      </c>
    </row>
    <row r="34" spans="1:13" x14ac:dyDescent="0.35">
      <c r="A34" s="1" t="s">
        <v>33</v>
      </c>
      <c r="B34" s="1">
        <v>950365.2</v>
      </c>
      <c r="C34" s="1">
        <v>865537.7</v>
      </c>
      <c r="D34" s="1">
        <v>355096</v>
      </c>
      <c r="E34" s="1">
        <v>391558.3</v>
      </c>
      <c r="F34" s="1">
        <v>23264.1</v>
      </c>
      <c r="G34" s="1">
        <v>354195.1</v>
      </c>
      <c r="H34" s="1">
        <v>489173.1</v>
      </c>
      <c r="I34" s="1">
        <f t="shared" si="1"/>
        <v>-134978</v>
      </c>
      <c r="J34" s="1">
        <f t="shared" si="0"/>
        <v>-14.202750689945297</v>
      </c>
      <c r="K34" s="1">
        <v>51.422772549115813</v>
      </c>
      <c r="L34" s="1">
        <v>3.2834580216126259</v>
      </c>
      <c r="M34" s="1">
        <v>1</v>
      </c>
    </row>
    <row r="35" spans="1:13" x14ac:dyDescent="0.35">
      <c r="A35" s="1" t="s">
        <v>34</v>
      </c>
      <c r="B35" s="1">
        <v>980345.9</v>
      </c>
      <c r="C35" s="1">
        <v>880763.9</v>
      </c>
      <c r="D35" s="1">
        <v>397969.3</v>
      </c>
      <c r="E35" s="1">
        <v>467018.5</v>
      </c>
      <c r="F35" s="1">
        <v>16163</v>
      </c>
      <c r="G35" s="1">
        <v>365139.20000000001</v>
      </c>
      <c r="H35" s="1">
        <v>515547.6</v>
      </c>
      <c r="I35" s="1">
        <f t="shared" si="1"/>
        <v>-150408.39999999997</v>
      </c>
      <c r="J35" s="1">
        <f t="shared" si="0"/>
        <v>-15.342380684205439</v>
      </c>
      <c r="K35" s="1">
        <v>56.065715629814306</v>
      </c>
      <c r="L35" s="1">
        <v>4.7686116700201415</v>
      </c>
      <c r="M35" s="1">
        <v>1</v>
      </c>
    </row>
    <row r="36" spans="1:13" x14ac:dyDescent="0.35">
      <c r="A36" s="1" t="s">
        <v>35</v>
      </c>
      <c r="B36" s="1">
        <v>872256.1</v>
      </c>
      <c r="C36" s="1">
        <v>854548.3</v>
      </c>
      <c r="D36" s="1">
        <v>329983.40000000002</v>
      </c>
      <c r="E36" s="1">
        <v>367116.3</v>
      </c>
      <c r="F36" s="1">
        <v>18921</v>
      </c>
      <c r="G36" s="1">
        <v>321941</v>
      </c>
      <c r="H36" s="1">
        <v>448202.7</v>
      </c>
      <c r="I36" s="1">
        <f t="shared" si="1"/>
        <v>-126261.70000000001</v>
      </c>
      <c r="J36" s="1">
        <f t="shared" si="0"/>
        <v>-14.475301462494789</v>
      </c>
      <c r="K36" s="1">
        <v>58.892636796616401</v>
      </c>
      <c r="L36" s="1">
        <v>0.69137699251005957</v>
      </c>
      <c r="M36" s="1">
        <v>1</v>
      </c>
    </row>
    <row r="37" spans="1:13" x14ac:dyDescent="0.35">
      <c r="A37" s="1" t="s">
        <v>36</v>
      </c>
      <c r="B37" s="1">
        <v>967838.9</v>
      </c>
      <c r="C37" s="1">
        <v>901952.3</v>
      </c>
      <c r="D37" s="1">
        <v>362402.2</v>
      </c>
      <c r="E37" s="1">
        <v>406219.9</v>
      </c>
      <c r="F37" s="1">
        <v>27496.7</v>
      </c>
      <c r="G37" s="1">
        <v>385417.4</v>
      </c>
      <c r="H37" s="1">
        <v>489848.5</v>
      </c>
      <c r="I37" s="1">
        <f t="shared" si="1"/>
        <v>-104431.09999999998</v>
      </c>
      <c r="J37" s="1">
        <f t="shared" si="0"/>
        <v>-10.79013253135413</v>
      </c>
      <c r="K37" s="1">
        <v>57.234018596182914</v>
      </c>
      <c r="L37" s="1">
        <v>1.3160404348655579</v>
      </c>
      <c r="M37" s="1">
        <v>1</v>
      </c>
    </row>
    <row r="38" spans="1:13" x14ac:dyDescent="0.35">
      <c r="A38" s="1" t="s">
        <v>37</v>
      </c>
      <c r="B38" s="1">
        <v>1000645.8</v>
      </c>
      <c r="C38" s="1">
        <v>951611.3</v>
      </c>
      <c r="D38" s="1">
        <v>370208.3</v>
      </c>
      <c r="E38" s="1">
        <v>428863.2</v>
      </c>
      <c r="F38" s="1">
        <v>27219.9</v>
      </c>
      <c r="G38" s="1">
        <v>452736.4</v>
      </c>
      <c r="H38" s="1">
        <v>520947.3</v>
      </c>
      <c r="I38" s="1">
        <f t="shared" si="1"/>
        <v>-68210.899999999965</v>
      </c>
      <c r="J38" s="1">
        <f t="shared" si="0"/>
        <v>-6.8166877830297148</v>
      </c>
      <c r="K38" s="1">
        <v>57.206722994272795</v>
      </c>
      <c r="L38" s="1">
        <v>0</v>
      </c>
      <c r="M38" s="1">
        <v>1</v>
      </c>
    </row>
    <row r="39" spans="1:13" x14ac:dyDescent="0.35">
      <c r="A39" s="1" t="s">
        <v>38</v>
      </c>
      <c r="B39" s="1">
        <v>1035662.6</v>
      </c>
      <c r="C39" s="1">
        <v>968301</v>
      </c>
      <c r="D39" s="1">
        <v>406392.8</v>
      </c>
      <c r="E39" s="1">
        <v>447387.9</v>
      </c>
      <c r="F39" s="1">
        <v>20887.7</v>
      </c>
      <c r="G39" s="1">
        <v>436997.6</v>
      </c>
      <c r="H39" s="1">
        <v>553215.4</v>
      </c>
      <c r="I39" s="1">
        <f t="shared" si="1"/>
        <v>-116217.80000000005</v>
      </c>
      <c r="J39" s="1">
        <f t="shared" si="0"/>
        <v>-11.22158896150156</v>
      </c>
      <c r="K39" s="1">
        <v>59.411018839525319</v>
      </c>
      <c r="L39" s="1">
        <v>-3.7650602409652463E-2</v>
      </c>
      <c r="M39" s="1">
        <v>1</v>
      </c>
    </row>
    <row r="40" spans="1:13" x14ac:dyDescent="0.35">
      <c r="A40" s="1" t="s">
        <v>39</v>
      </c>
      <c r="B40" s="1">
        <v>882852.6</v>
      </c>
      <c r="C40" s="1">
        <v>900466.9</v>
      </c>
      <c r="D40" s="1">
        <v>336141.2</v>
      </c>
      <c r="E40" s="1">
        <v>400829.9</v>
      </c>
      <c r="F40" s="1">
        <v>35517.9</v>
      </c>
      <c r="G40" s="1">
        <v>389462.9</v>
      </c>
      <c r="H40" s="1">
        <v>474432.2</v>
      </c>
      <c r="I40" s="1">
        <f t="shared" si="1"/>
        <v>-84969.299999999988</v>
      </c>
      <c r="J40" s="1">
        <f t="shared" si="0"/>
        <v>-9.6244038925637181</v>
      </c>
      <c r="K40" s="1">
        <v>60.874453366978479</v>
      </c>
      <c r="L40" s="1">
        <v>1.3747645951035641</v>
      </c>
      <c r="M40" s="1">
        <v>1</v>
      </c>
    </row>
    <row r="41" spans="1:13" x14ac:dyDescent="0.35">
      <c r="A41" s="1" t="s">
        <v>40</v>
      </c>
      <c r="B41" s="1">
        <v>956724</v>
      </c>
      <c r="C41" s="1">
        <v>939937.6</v>
      </c>
      <c r="D41" s="1">
        <v>385572.6</v>
      </c>
      <c r="E41" s="1">
        <v>424670.1</v>
      </c>
      <c r="F41" s="1">
        <v>28636.3</v>
      </c>
      <c r="G41" s="1">
        <v>424869.2</v>
      </c>
      <c r="H41" s="1">
        <v>522520.6</v>
      </c>
      <c r="I41" s="1">
        <f t="shared" si="1"/>
        <v>-97651.399999999965</v>
      </c>
      <c r="J41" s="1">
        <f t="shared" si="0"/>
        <v>-10.206851714810119</v>
      </c>
      <c r="K41" s="1">
        <v>61.718741785682496</v>
      </c>
      <c r="L41" s="1">
        <v>0.44584804012633</v>
      </c>
      <c r="M41" s="1">
        <v>1</v>
      </c>
    </row>
    <row r="42" spans="1:13" x14ac:dyDescent="0.35">
      <c r="A42" s="1" t="s">
        <v>41</v>
      </c>
      <c r="B42" s="1">
        <v>993094.4</v>
      </c>
      <c r="C42" s="1">
        <v>963090.7</v>
      </c>
      <c r="D42" s="1">
        <v>390492.3</v>
      </c>
      <c r="E42" s="1">
        <v>422038.1</v>
      </c>
      <c r="F42" s="1">
        <v>26806</v>
      </c>
      <c r="G42" s="1">
        <v>439387.5</v>
      </c>
      <c r="H42" s="1">
        <v>538048.6</v>
      </c>
      <c r="I42" s="1">
        <f t="shared" si="1"/>
        <v>-98661.099999999977</v>
      </c>
      <c r="J42" s="1">
        <f t="shared" si="0"/>
        <v>-9.9347151690715378</v>
      </c>
      <c r="K42" s="1">
        <v>67.94410021591726</v>
      </c>
      <c r="L42" s="1">
        <v>9.2472720547449025E-2</v>
      </c>
      <c r="M42" s="1">
        <v>1</v>
      </c>
    </row>
  </sheetData>
  <mergeCells count="3">
    <mergeCell ref="N3:AD3"/>
    <mergeCell ref="N2:AD2"/>
    <mergeCell ref="N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I2" sqref="I2"/>
    </sheetView>
  </sheetViews>
  <sheetFormatPr defaultRowHeight="14.5" x14ac:dyDescent="0.35"/>
  <cols>
    <col min="1" max="13" width="10.6328125" customWidth="1"/>
  </cols>
  <sheetData>
    <row r="1" spans="1:24" ht="72.5" x14ac:dyDescent="0.35">
      <c r="A1" s="1" t="s">
        <v>0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6" t="s">
        <v>52</v>
      </c>
      <c r="H1" s="6" t="s">
        <v>53</v>
      </c>
      <c r="I1" s="6" t="s">
        <v>56</v>
      </c>
      <c r="J1" s="6" t="s">
        <v>49</v>
      </c>
      <c r="K1" s="1" t="s">
        <v>54</v>
      </c>
      <c r="L1" s="6" t="s">
        <v>50</v>
      </c>
      <c r="M1" s="1" t="s">
        <v>51</v>
      </c>
      <c r="N1" s="8" t="s">
        <v>47</v>
      </c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35">
      <c r="A2" s="1" t="s">
        <v>1</v>
      </c>
      <c r="B2" s="1">
        <v>368404.84</v>
      </c>
      <c r="C2" s="1">
        <v>339304.49</v>
      </c>
      <c r="D2" s="1">
        <v>156005.94</v>
      </c>
      <c r="E2" s="1">
        <v>159459.71</v>
      </c>
      <c r="F2" s="1">
        <v>6032.2066999999997</v>
      </c>
      <c r="G2" s="4">
        <v>91440.837</v>
      </c>
      <c r="H2" s="4">
        <v>175400.61</v>
      </c>
      <c r="I2" s="4">
        <f>G2-H2</f>
        <v>-83959.772999999986</v>
      </c>
      <c r="J2" s="4">
        <f t="shared" ref="J2:J42" si="0">(I2/B2)*100</f>
        <v>-22.790084136788209</v>
      </c>
      <c r="K2" s="1">
        <v>53.002501163165746</v>
      </c>
      <c r="L2" s="1">
        <v>3.7524950099800432</v>
      </c>
      <c r="M2" s="1">
        <v>0</v>
      </c>
      <c r="N2" s="8" t="s">
        <v>66</v>
      </c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35">
      <c r="A3" s="1" t="s">
        <v>2</v>
      </c>
      <c r="B3" s="1">
        <v>390538.59</v>
      </c>
      <c r="C3" s="1">
        <v>366601.66</v>
      </c>
      <c r="D3" s="1">
        <v>162293.93</v>
      </c>
      <c r="E3" s="1">
        <v>157251.75</v>
      </c>
      <c r="F3" s="1">
        <v>5732.2732999999998</v>
      </c>
      <c r="G3" s="4">
        <v>109255.59</v>
      </c>
      <c r="H3" s="4">
        <v>235668.74</v>
      </c>
      <c r="I3" s="4">
        <f t="shared" ref="I3:I42" si="1">G3-H3</f>
        <v>-126413.15</v>
      </c>
      <c r="J3" s="4">
        <f t="shared" si="0"/>
        <v>-32.368926717331561</v>
      </c>
      <c r="K3" s="1">
        <v>52.586986617514732</v>
      </c>
      <c r="L3" s="1">
        <v>3.4243939976914093</v>
      </c>
      <c r="M3" s="1">
        <v>0</v>
      </c>
      <c r="N3" s="8" t="s">
        <v>70</v>
      </c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x14ac:dyDescent="0.35">
      <c r="A4" s="1" t="s">
        <v>3</v>
      </c>
      <c r="B4" s="1">
        <v>401053.81</v>
      </c>
      <c r="C4" s="1">
        <v>352087.11</v>
      </c>
      <c r="D4" s="1">
        <v>166634.68</v>
      </c>
      <c r="E4" s="1">
        <v>159828.56</v>
      </c>
      <c r="F4" s="1">
        <v>4348.0519999999997</v>
      </c>
      <c r="G4" s="4">
        <v>103180.22</v>
      </c>
      <c r="H4" s="4">
        <v>158735.34</v>
      </c>
      <c r="I4" s="4">
        <f t="shared" si="1"/>
        <v>-55555.119999999995</v>
      </c>
      <c r="J4" s="4">
        <f t="shared" si="0"/>
        <v>-13.85228580673501</v>
      </c>
      <c r="K4" s="1">
        <v>52.462965587071089</v>
      </c>
      <c r="L4" s="1">
        <v>6.1383928571428612</v>
      </c>
      <c r="M4" s="1">
        <v>0</v>
      </c>
      <c r="N4" s="8" t="s">
        <v>67</v>
      </c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35">
      <c r="A5" s="1" t="s">
        <v>4</v>
      </c>
      <c r="B5" s="1">
        <v>423500.82</v>
      </c>
      <c r="C5" s="1">
        <v>373231.42</v>
      </c>
      <c r="D5" s="1">
        <v>176699.2</v>
      </c>
      <c r="E5" s="1">
        <v>179114.63</v>
      </c>
      <c r="F5" s="1">
        <v>3882.9043999999999</v>
      </c>
      <c r="G5" s="4">
        <v>117391.73</v>
      </c>
      <c r="H5" s="4">
        <v>198848.26</v>
      </c>
      <c r="I5" s="4">
        <f t="shared" si="1"/>
        <v>-81456.530000000013</v>
      </c>
      <c r="J5" s="4">
        <f t="shared" si="0"/>
        <v>-19.234090266932665</v>
      </c>
      <c r="K5" s="1">
        <v>51.215238291668982</v>
      </c>
      <c r="L5" s="1">
        <v>2.9442691903259846</v>
      </c>
      <c r="M5" s="1">
        <v>0</v>
      </c>
      <c r="N5" s="8" t="s">
        <v>68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5">
      <c r="A6" s="1" t="s">
        <v>5</v>
      </c>
      <c r="B6" s="1">
        <v>447910.31</v>
      </c>
      <c r="C6" s="1">
        <v>395555.29</v>
      </c>
      <c r="D6" s="1">
        <v>184202.47</v>
      </c>
      <c r="E6" s="1">
        <v>184739.95</v>
      </c>
      <c r="F6" s="1">
        <v>4367.8368</v>
      </c>
      <c r="G6" s="4">
        <v>117130.53</v>
      </c>
      <c r="H6" s="4">
        <v>223383.48</v>
      </c>
      <c r="I6" s="4">
        <f t="shared" si="1"/>
        <v>-106252.95000000001</v>
      </c>
      <c r="J6" s="4">
        <f t="shared" si="0"/>
        <v>-23.721925489949093</v>
      </c>
      <c r="K6" s="1">
        <v>49.629119378477547</v>
      </c>
      <c r="L6" s="1">
        <v>3.5410282601293774</v>
      </c>
      <c r="M6" s="1">
        <v>0</v>
      </c>
      <c r="N6" s="8" t="s">
        <v>69</v>
      </c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5">
      <c r="A7" s="1" t="s">
        <v>6</v>
      </c>
      <c r="B7" s="1">
        <v>471145.02</v>
      </c>
      <c r="C7" s="1">
        <v>408791.35</v>
      </c>
      <c r="D7" s="1">
        <v>194520.93</v>
      </c>
      <c r="E7" s="1">
        <v>180781.94</v>
      </c>
      <c r="F7" s="1">
        <v>5060.1268</v>
      </c>
      <c r="G7" s="4">
        <v>135378.75</v>
      </c>
      <c r="H7" s="4">
        <v>240465.23</v>
      </c>
      <c r="I7" s="4">
        <f t="shared" si="1"/>
        <v>-105086.48000000001</v>
      </c>
      <c r="J7" s="4">
        <f t="shared" si="0"/>
        <v>-22.304487055811396</v>
      </c>
      <c r="K7" s="1">
        <v>50.198879495422474</v>
      </c>
      <c r="L7" s="1">
        <v>4.2091417296941724</v>
      </c>
      <c r="M7" s="1">
        <v>0</v>
      </c>
    </row>
    <row r="8" spans="1:24" x14ac:dyDescent="0.35">
      <c r="A8" s="1" t="s">
        <v>7</v>
      </c>
      <c r="B8" s="1">
        <v>479504.94</v>
      </c>
      <c r="C8" s="1">
        <v>431221.3</v>
      </c>
      <c r="D8" s="1">
        <v>201509.51</v>
      </c>
      <c r="E8" s="3">
        <v>206493.82</v>
      </c>
      <c r="F8" s="1">
        <v>6147.7883000000002</v>
      </c>
      <c r="G8" s="4">
        <v>146613.71</v>
      </c>
      <c r="H8" s="4">
        <v>242304.84</v>
      </c>
      <c r="I8" s="4">
        <f t="shared" si="1"/>
        <v>-95691.13</v>
      </c>
      <c r="J8" s="4">
        <f t="shared" si="0"/>
        <v>-19.956234444633669</v>
      </c>
      <c r="K8" s="1">
        <v>46.521623355837008</v>
      </c>
      <c r="L8" s="1">
        <v>3.4080151467339803</v>
      </c>
      <c r="M8" s="1">
        <v>0</v>
      </c>
    </row>
    <row r="9" spans="1:24" x14ac:dyDescent="0.35">
      <c r="A9" s="1" t="s">
        <v>8</v>
      </c>
      <c r="B9" s="1">
        <v>506048.81</v>
      </c>
      <c r="C9" s="1">
        <v>447344.93</v>
      </c>
      <c r="D9" s="1">
        <v>214635.43</v>
      </c>
      <c r="E9" s="1">
        <v>206998.41</v>
      </c>
      <c r="F9" s="1">
        <v>7377.0565999999999</v>
      </c>
      <c r="G9" s="4">
        <v>152513.70000000001</v>
      </c>
      <c r="H9" s="4">
        <v>259764.84</v>
      </c>
      <c r="I9" s="4">
        <f t="shared" si="1"/>
        <v>-107251.13999999998</v>
      </c>
      <c r="J9" s="4">
        <f t="shared" si="0"/>
        <v>-21.193833061281182</v>
      </c>
      <c r="K9" s="1">
        <v>42.894636163550672</v>
      </c>
      <c r="L9" s="1">
        <v>3.5398230088495519</v>
      </c>
      <c r="M9" s="1">
        <v>0</v>
      </c>
    </row>
    <row r="10" spans="1:24" x14ac:dyDescent="0.35">
      <c r="A10" s="1" t="s">
        <v>9</v>
      </c>
      <c r="B10" s="1">
        <v>524766.05000000005</v>
      </c>
      <c r="C10" s="1">
        <v>466995.46</v>
      </c>
      <c r="D10" s="1">
        <v>221672.88</v>
      </c>
      <c r="E10" s="1">
        <v>221296.62</v>
      </c>
      <c r="F10" s="1">
        <v>8501.0463999999993</v>
      </c>
      <c r="G10" s="4">
        <v>159763.03</v>
      </c>
      <c r="H10" s="4">
        <v>264230.77</v>
      </c>
      <c r="I10" s="4">
        <f t="shared" si="1"/>
        <v>-104467.74000000002</v>
      </c>
      <c r="J10" s="4">
        <f t="shared" si="0"/>
        <v>-19.907488298833361</v>
      </c>
      <c r="K10" s="1">
        <v>39.33587862213146</v>
      </c>
      <c r="L10" s="1">
        <v>0.825228411435321</v>
      </c>
      <c r="M10" s="1">
        <v>0</v>
      </c>
    </row>
    <row r="11" spans="1:24" x14ac:dyDescent="0.35">
      <c r="A11" s="1" t="s">
        <v>10</v>
      </c>
      <c r="B11" s="1">
        <v>540460.19999999995</v>
      </c>
      <c r="C11" s="1">
        <v>489557.31</v>
      </c>
      <c r="D11" s="1">
        <v>229757.12</v>
      </c>
      <c r="E11" s="1">
        <v>256445.55</v>
      </c>
      <c r="F11" s="1">
        <v>8184.8486999999996</v>
      </c>
      <c r="G11" s="4">
        <v>161718.98000000001</v>
      </c>
      <c r="H11" s="4">
        <v>272162.58</v>
      </c>
      <c r="I11" s="4">
        <f t="shared" si="1"/>
        <v>-110443.6</v>
      </c>
      <c r="J11" s="4">
        <f t="shared" si="0"/>
        <v>-20.435103269398933</v>
      </c>
      <c r="K11" s="1">
        <v>35.94844960276675</v>
      </c>
      <c r="L11" s="1">
        <v>0.2630809704764509</v>
      </c>
      <c r="M11" s="1">
        <v>0</v>
      </c>
    </row>
    <row r="12" spans="1:24" x14ac:dyDescent="0.35">
      <c r="A12" s="1" t="s">
        <v>11</v>
      </c>
      <c r="B12" s="1">
        <v>555755.42000000004</v>
      </c>
      <c r="C12" s="1">
        <v>508021.71</v>
      </c>
      <c r="D12" s="1">
        <v>242201.97</v>
      </c>
      <c r="E12" s="1">
        <v>249770.76</v>
      </c>
      <c r="F12" s="1">
        <v>5828.4894999999997</v>
      </c>
      <c r="G12" s="4">
        <v>162857.56</v>
      </c>
      <c r="H12" s="4">
        <v>288838.76</v>
      </c>
      <c r="I12" s="4">
        <f t="shared" si="1"/>
        <v>-125981.20000000001</v>
      </c>
      <c r="J12" s="4">
        <f t="shared" si="0"/>
        <v>-22.668460885185791</v>
      </c>
      <c r="K12" s="1">
        <v>35.72495042120066</v>
      </c>
      <c r="L12" s="1">
        <v>0.71765306122452255</v>
      </c>
      <c r="M12" s="1">
        <v>0</v>
      </c>
    </row>
    <row r="13" spans="1:24" x14ac:dyDescent="0.35">
      <c r="A13" s="1" t="s">
        <v>12</v>
      </c>
      <c r="B13" s="1">
        <v>575841.21</v>
      </c>
      <c r="C13" s="1">
        <v>531994.99</v>
      </c>
      <c r="D13" s="1">
        <v>243794.17</v>
      </c>
      <c r="E13" s="1">
        <v>231088.81</v>
      </c>
      <c r="F13" s="1">
        <v>4457.1472999999996</v>
      </c>
      <c r="G13" s="4">
        <v>164352.26999999999</v>
      </c>
      <c r="H13" s="4">
        <v>298700.94</v>
      </c>
      <c r="I13" s="4">
        <f t="shared" si="1"/>
        <v>-134348.67000000001</v>
      </c>
      <c r="J13" s="4">
        <f t="shared" si="0"/>
        <v>-23.330853656687754</v>
      </c>
      <c r="K13" s="1">
        <v>32.877034283630508</v>
      </c>
      <c r="L13" s="1">
        <v>2.3483365949119426</v>
      </c>
      <c r="M13" s="1">
        <v>0</v>
      </c>
    </row>
    <row r="14" spans="1:24" x14ac:dyDescent="0.35">
      <c r="A14" s="1" t="s">
        <v>13</v>
      </c>
      <c r="B14" s="1">
        <v>592367.4</v>
      </c>
      <c r="C14" s="1">
        <v>550603.68000000005</v>
      </c>
      <c r="D14" s="1">
        <v>252843.57</v>
      </c>
      <c r="E14" s="1">
        <v>263157.7</v>
      </c>
      <c r="F14" s="1">
        <v>3818.3173000000002</v>
      </c>
      <c r="G14" s="4">
        <v>172245.18</v>
      </c>
      <c r="H14" s="4">
        <v>319701.31</v>
      </c>
      <c r="I14" s="4">
        <f t="shared" si="1"/>
        <v>-147456.13</v>
      </c>
      <c r="J14" s="4">
        <f t="shared" si="0"/>
        <v>-24.892681467616214</v>
      </c>
      <c r="K14" s="1">
        <v>31.501477315922827</v>
      </c>
      <c r="L14" s="1">
        <v>2.8362014021669735</v>
      </c>
      <c r="M14" s="1">
        <v>0</v>
      </c>
    </row>
    <row r="15" spans="1:24" x14ac:dyDescent="0.35">
      <c r="A15" s="1" t="s">
        <v>14</v>
      </c>
      <c r="B15" s="1">
        <v>628267.44999999995</v>
      </c>
      <c r="C15" s="1">
        <v>583218.18999999994</v>
      </c>
      <c r="D15" s="1">
        <v>263069.37</v>
      </c>
      <c r="E15" s="1">
        <v>295343.21000000002</v>
      </c>
      <c r="F15" s="1">
        <v>3789.5859</v>
      </c>
      <c r="G15" s="4">
        <v>167785.06</v>
      </c>
      <c r="H15" s="4">
        <v>331023.63</v>
      </c>
      <c r="I15" s="4">
        <f t="shared" si="1"/>
        <v>-163238.57</v>
      </c>
      <c r="J15" s="4">
        <f t="shared" si="0"/>
        <v>-25.982337617522607</v>
      </c>
      <c r="K15" s="1">
        <v>29.861110124803929</v>
      </c>
      <c r="L15" s="1">
        <v>3.7496126433219827</v>
      </c>
      <c r="M15" s="1">
        <v>0</v>
      </c>
    </row>
    <row r="16" spans="1:24" x14ac:dyDescent="0.35">
      <c r="A16" s="1" t="s">
        <v>15</v>
      </c>
      <c r="B16" s="1">
        <v>675903.84</v>
      </c>
      <c r="C16" s="1">
        <v>599507.38</v>
      </c>
      <c r="D16" s="1">
        <v>281090.05</v>
      </c>
      <c r="E16" s="1">
        <v>291763.59999999998</v>
      </c>
      <c r="F16" s="1">
        <v>4358.0450000000001</v>
      </c>
      <c r="G16" s="4">
        <v>210234.97</v>
      </c>
      <c r="H16" s="4">
        <v>365637.06</v>
      </c>
      <c r="I16" s="4">
        <f t="shared" si="1"/>
        <v>-155402.09</v>
      </c>
      <c r="J16" s="4">
        <f t="shared" si="0"/>
        <v>-22.991745393841821</v>
      </c>
      <c r="K16" s="1">
        <v>29.319079950706517</v>
      </c>
      <c r="L16" s="1">
        <v>3.0465949820788452</v>
      </c>
      <c r="M16" s="1">
        <v>0</v>
      </c>
    </row>
    <row r="17" spans="1:13" x14ac:dyDescent="0.35">
      <c r="A17" s="1" t="s">
        <v>16</v>
      </c>
      <c r="B17" s="1">
        <v>686432.12</v>
      </c>
      <c r="C17" s="1">
        <v>613509.16</v>
      </c>
      <c r="D17" s="1">
        <v>288282.59999999998</v>
      </c>
      <c r="E17" s="1">
        <v>313059.42</v>
      </c>
      <c r="F17" s="1">
        <v>4085.2768999999998</v>
      </c>
      <c r="G17" s="4">
        <v>203570.75</v>
      </c>
      <c r="H17" s="4">
        <v>386989.78</v>
      </c>
      <c r="I17" s="4">
        <f t="shared" si="1"/>
        <v>-183419.03000000003</v>
      </c>
      <c r="J17" s="4">
        <f t="shared" si="0"/>
        <v>-26.720636266263302</v>
      </c>
      <c r="K17" s="1">
        <v>26.429053545356712</v>
      </c>
      <c r="L17" s="1">
        <v>4.2608695652173836</v>
      </c>
      <c r="M17" s="1">
        <v>0</v>
      </c>
    </row>
    <row r="18" spans="1:13" x14ac:dyDescent="0.35">
      <c r="A18" s="1" t="s">
        <v>17</v>
      </c>
      <c r="B18" s="1">
        <v>693457.51</v>
      </c>
      <c r="C18" s="1">
        <v>628555.64</v>
      </c>
      <c r="D18" s="1">
        <v>282369.12</v>
      </c>
      <c r="E18" s="1">
        <v>292300.11</v>
      </c>
      <c r="F18" s="1">
        <v>4269.38</v>
      </c>
      <c r="G18" s="4">
        <v>197839.11</v>
      </c>
      <c r="H18" s="4">
        <v>378191.04</v>
      </c>
      <c r="I18" s="4">
        <f t="shared" si="1"/>
        <v>-180351.93</v>
      </c>
      <c r="J18" s="4">
        <f t="shared" si="0"/>
        <v>-26.007639602893622</v>
      </c>
      <c r="K18" s="1">
        <v>24.965161862378881</v>
      </c>
      <c r="L18" s="1">
        <v>0.50041701417848927</v>
      </c>
      <c r="M18" s="1">
        <v>0</v>
      </c>
    </row>
    <row r="19" spans="1:13" x14ac:dyDescent="0.35">
      <c r="A19" s="1" t="s">
        <v>18</v>
      </c>
      <c r="B19" s="1">
        <v>690123.34</v>
      </c>
      <c r="C19" s="1">
        <v>639032.54</v>
      </c>
      <c r="D19" s="1">
        <v>283073.84000000003</v>
      </c>
      <c r="E19" s="1">
        <v>315722.17</v>
      </c>
      <c r="F19" s="1">
        <v>4488.6180999999997</v>
      </c>
      <c r="G19" s="4">
        <v>189221.68</v>
      </c>
      <c r="H19" s="4">
        <v>354885.3</v>
      </c>
      <c r="I19" s="4">
        <f t="shared" si="1"/>
        <v>-165663.62</v>
      </c>
      <c r="J19" s="4">
        <f t="shared" si="0"/>
        <v>-24.004929321764426</v>
      </c>
      <c r="K19" s="1">
        <v>28.344772570003308</v>
      </c>
      <c r="L19" s="1">
        <v>2.4343015214384542</v>
      </c>
      <c r="M19" s="1">
        <v>1</v>
      </c>
    </row>
    <row r="20" spans="1:13" x14ac:dyDescent="0.35">
      <c r="A20" s="1" t="s">
        <v>19</v>
      </c>
      <c r="B20" s="1">
        <v>716104.96</v>
      </c>
      <c r="C20" s="1">
        <v>650674.07999999996</v>
      </c>
      <c r="D20" s="1">
        <v>282771.96999999997</v>
      </c>
      <c r="E20" s="1">
        <v>302727.40000000002</v>
      </c>
      <c r="F20" s="1">
        <v>4734.4175999999998</v>
      </c>
      <c r="G20" s="4">
        <v>190152.8</v>
      </c>
      <c r="H20" s="4">
        <v>325939.71999999997</v>
      </c>
      <c r="I20" s="4">
        <f t="shared" si="1"/>
        <v>-135786.91999999998</v>
      </c>
      <c r="J20" s="4">
        <f t="shared" si="0"/>
        <v>-18.961873968866239</v>
      </c>
      <c r="K20" s="1">
        <v>30.433093340334104</v>
      </c>
      <c r="L20" s="1">
        <v>2.5384823116392168</v>
      </c>
      <c r="M20" s="1">
        <v>1</v>
      </c>
    </row>
    <row r="21" spans="1:13" x14ac:dyDescent="0.35">
      <c r="A21" s="1" t="s">
        <v>20</v>
      </c>
      <c r="B21" s="1">
        <v>708680.59</v>
      </c>
      <c r="C21" s="1">
        <v>660462.6</v>
      </c>
      <c r="D21" s="1">
        <v>275685.34999999998</v>
      </c>
      <c r="E21" s="1">
        <v>323723.13</v>
      </c>
      <c r="F21" s="1">
        <v>5387.2340000000004</v>
      </c>
      <c r="G21" s="4">
        <v>192282.6</v>
      </c>
      <c r="H21" s="4">
        <v>293217.53000000003</v>
      </c>
      <c r="I21" s="4">
        <f t="shared" si="1"/>
        <v>-100934.93000000002</v>
      </c>
      <c r="J21" s="4">
        <f t="shared" si="0"/>
        <v>-14.242654790361907</v>
      </c>
      <c r="K21" s="1">
        <v>31.260513009715833</v>
      </c>
      <c r="L21" s="1">
        <v>3.0287068738477707</v>
      </c>
      <c r="M21" s="1">
        <v>1</v>
      </c>
    </row>
    <row r="22" spans="1:13" x14ac:dyDescent="0.35">
      <c r="A22" s="1" t="s">
        <v>21</v>
      </c>
      <c r="B22" s="1">
        <v>722369.82</v>
      </c>
      <c r="C22" s="1">
        <v>671590.72</v>
      </c>
      <c r="D22" s="1">
        <v>294088.53999999998</v>
      </c>
      <c r="E22" s="1">
        <v>323947.11</v>
      </c>
      <c r="F22" s="1">
        <v>6020.7996999999996</v>
      </c>
      <c r="G22" s="4">
        <v>190886.62</v>
      </c>
      <c r="H22" s="4">
        <v>301116.90999999997</v>
      </c>
      <c r="I22" s="4">
        <f t="shared" si="1"/>
        <v>-110230.28999999998</v>
      </c>
      <c r="J22" s="4">
        <f t="shared" si="0"/>
        <v>-15.259537005574234</v>
      </c>
      <c r="K22" s="1">
        <v>32.364337481837033</v>
      </c>
      <c r="L22" s="1">
        <v>-0.25562372188139787</v>
      </c>
      <c r="M22" s="1">
        <v>1</v>
      </c>
    </row>
    <row r="23" spans="1:13" x14ac:dyDescent="0.35">
      <c r="A23" s="1" t="s">
        <v>22</v>
      </c>
      <c r="B23" s="1">
        <v>732464.86</v>
      </c>
      <c r="C23" s="1">
        <v>676109.17</v>
      </c>
      <c r="D23" s="1">
        <v>291835.83</v>
      </c>
      <c r="E23" s="1">
        <v>318059.33</v>
      </c>
      <c r="F23" s="1">
        <v>6303.0286999999998</v>
      </c>
      <c r="G23" s="4">
        <v>199429.43</v>
      </c>
      <c r="H23" s="4">
        <v>311933.73</v>
      </c>
      <c r="I23" s="4">
        <f t="shared" si="1"/>
        <v>-112504.29999999999</v>
      </c>
      <c r="J23" s="4">
        <f t="shared" si="0"/>
        <v>-15.359685650994914</v>
      </c>
      <c r="K23" s="1">
        <v>32.792298971653004</v>
      </c>
      <c r="L23" s="1">
        <v>0.46130189646334779</v>
      </c>
      <c r="M23" s="1">
        <v>1</v>
      </c>
    </row>
    <row r="24" spans="1:13" x14ac:dyDescent="0.35">
      <c r="A24" s="1" t="s">
        <v>23</v>
      </c>
      <c r="B24" s="1">
        <v>730773.52</v>
      </c>
      <c r="C24" s="1">
        <v>701360.92</v>
      </c>
      <c r="D24" s="1">
        <v>292925.8</v>
      </c>
      <c r="E24" s="1">
        <v>323675.71999999997</v>
      </c>
      <c r="F24" s="1">
        <v>7320.2574999999997</v>
      </c>
      <c r="G24" s="4">
        <v>215246</v>
      </c>
      <c r="H24" s="4">
        <v>324605.15000000002</v>
      </c>
      <c r="I24" s="4">
        <f t="shared" si="1"/>
        <v>-109359.15000000002</v>
      </c>
      <c r="J24" s="4">
        <f t="shared" si="0"/>
        <v>-14.964848480005136</v>
      </c>
      <c r="K24" s="1">
        <v>35.416056230057222</v>
      </c>
      <c r="L24" s="1">
        <v>1.1734693877551223</v>
      </c>
      <c r="M24" s="1">
        <v>1</v>
      </c>
    </row>
    <row r="25" spans="1:13" x14ac:dyDescent="0.35">
      <c r="A25" s="1" t="s">
        <v>24</v>
      </c>
      <c r="B25" s="1">
        <v>749539.09</v>
      </c>
      <c r="C25" s="1">
        <v>715841.89</v>
      </c>
      <c r="D25" s="1">
        <v>302741.89</v>
      </c>
      <c r="E25" s="1">
        <v>334747.5</v>
      </c>
      <c r="F25" s="1">
        <v>8292.9102999999996</v>
      </c>
      <c r="G25" s="4">
        <v>241658.23</v>
      </c>
      <c r="H25" s="4">
        <v>353949.17</v>
      </c>
      <c r="I25" s="4">
        <f t="shared" si="1"/>
        <v>-112290.93999999997</v>
      </c>
      <c r="J25" s="4">
        <f t="shared" si="0"/>
        <v>-14.981332061013653</v>
      </c>
      <c r="K25" s="1">
        <v>38.43963418877717</v>
      </c>
      <c r="L25" s="1">
        <v>2.5970751386787505</v>
      </c>
      <c r="M25" s="1">
        <v>1</v>
      </c>
    </row>
    <row r="26" spans="1:13" x14ac:dyDescent="0.35">
      <c r="A26" s="1" t="s">
        <v>25</v>
      </c>
      <c r="B26" s="1">
        <v>780623.47</v>
      </c>
      <c r="C26" s="1">
        <v>733851.95</v>
      </c>
      <c r="D26" s="1">
        <v>306258.46000000002</v>
      </c>
      <c r="E26" s="1">
        <v>341319.64</v>
      </c>
      <c r="F26" s="1">
        <v>8816.3171999999995</v>
      </c>
      <c r="G26" s="4">
        <v>259458.78</v>
      </c>
      <c r="H26" s="4">
        <v>392729.09</v>
      </c>
      <c r="I26" s="4">
        <f t="shared" si="1"/>
        <v>-133270.31000000003</v>
      </c>
      <c r="J26" s="4">
        <f t="shared" si="0"/>
        <v>-17.072290947132302</v>
      </c>
      <c r="K26" s="1">
        <v>41.213968063419756</v>
      </c>
      <c r="L26" s="1">
        <v>2.0889653477512975</v>
      </c>
      <c r="M26" s="1">
        <v>1</v>
      </c>
    </row>
    <row r="27" spans="1:13" x14ac:dyDescent="0.35">
      <c r="A27" s="1" t="s">
        <v>26</v>
      </c>
      <c r="B27" s="1">
        <v>801499.56</v>
      </c>
      <c r="C27" s="1">
        <v>743768.96</v>
      </c>
      <c r="D27" s="1">
        <v>318770.78999999998</v>
      </c>
      <c r="E27" s="1">
        <v>357881.39</v>
      </c>
      <c r="F27" s="1">
        <v>9764.125</v>
      </c>
      <c r="G27" s="4">
        <v>287997.71999999997</v>
      </c>
      <c r="H27" s="4">
        <v>394313.17</v>
      </c>
      <c r="I27" s="4">
        <f t="shared" si="1"/>
        <v>-106315.45000000001</v>
      </c>
      <c r="J27" s="4">
        <f t="shared" si="0"/>
        <v>-13.264567481484333</v>
      </c>
      <c r="K27" s="1">
        <v>41.81425412513299</v>
      </c>
      <c r="L27" s="1">
        <v>3.4183919114106787</v>
      </c>
      <c r="M27" s="1">
        <v>1</v>
      </c>
    </row>
    <row r="28" spans="1:13" x14ac:dyDescent="0.35">
      <c r="A28" s="1" t="s">
        <v>27</v>
      </c>
      <c r="B28" s="1">
        <v>832188.86</v>
      </c>
      <c r="C28" s="1">
        <v>752888.07</v>
      </c>
      <c r="D28" s="1">
        <v>323900.56</v>
      </c>
      <c r="E28" s="1">
        <v>355021.85</v>
      </c>
      <c r="F28" s="1">
        <v>10193.67</v>
      </c>
      <c r="G28" s="4">
        <v>297567.12</v>
      </c>
      <c r="H28" s="4">
        <v>420323.68</v>
      </c>
      <c r="I28" s="4">
        <f t="shared" si="1"/>
        <v>-122756.56</v>
      </c>
      <c r="J28" s="4">
        <f t="shared" si="0"/>
        <v>-14.751045814287878</v>
      </c>
      <c r="K28" s="1">
        <v>41.647314474887033</v>
      </c>
      <c r="L28" s="1">
        <v>3.9804469273743139</v>
      </c>
      <c r="M28" s="1">
        <v>1</v>
      </c>
    </row>
    <row r="29" spans="1:13" x14ac:dyDescent="0.35">
      <c r="A29" s="1" t="s">
        <v>28</v>
      </c>
      <c r="B29" s="1">
        <v>845500.05</v>
      </c>
      <c r="C29" s="1">
        <v>767952</v>
      </c>
      <c r="D29" s="1">
        <v>320153.13</v>
      </c>
      <c r="E29" s="1">
        <v>364398.68</v>
      </c>
      <c r="F29" s="1">
        <v>10882.047</v>
      </c>
      <c r="G29" s="4">
        <v>281580.90000000002</v>
      </c>
      <c r="H29" s="4">
        <v>401727.66</v>
      </c>
      <c r="I29" s="4">
        <f t="shared" si="1"/>
        <v>-120146.75999999995</v>
      </c>
      <c r="J29" s="4">
        <f t="shared" si="0"/>
        <v>-14.210142270245868</v>
      </c>
      <c r="K29" s="1">
        <v>41.823645621981498</v>
      </c>
      <c r="L29" s="1">
        <v>3.4698903066935434</v>
      </c>
      <c r="M29" s="1">
        <v>1</v>
      </c>
    </row>
    <row r="30" spans="1:13" x14ac:dyDescent="0.35">
      <c r="A30" s="1" t="s">
        <v>29</v>
      </c>
      <c r="B30" s="1">
        <v>851778.84</v>
      </c>
      <c r="C30" s="1">
        <v>782563.13</v>
      </c>
      <c r="D30" s="1">
        <v>328100.07</v>
      </c>
      <c r="E30" s="1">
        <v>379024.35</v>
      </c>
      <c r="F30" s="1">
        <v>11126.03</v>
      </c>
      <c r="G30" s="4">
        <v>286701.40999999997</v>
      </c>
      <c r="H30" s="4">
        <v>419896.69</v>
      </c>
      <c r="I30" s="4">
        <f t="shared" si="1"/>
        <v>-133195.28000000003</v>
      </c>
      <c r="J30" s="4">
        <f t="shared" si="0"/>
        <v>-15.637307919036827</v>
      </c>
      <c r="K30" s="1">
        <v>44.80491677878036</v>
      </c>
      <c r="L30" s="1">
        <v>-0.56252704456947367</v>
      </c>
      <c r="M30" s="1">
        <v>1</v>
      </c>
    </row>
    <row r="31" spans="1:13" x14ac:dyDescent="0.35">
      <c r="A31" s="1" t="s">
        <v>30</v>
      </c>
      <c r="B31" s="1">
        <v>877053.67</v>
      </c>
      <c r="C31" s="1">
        <v>804979.91</v>
      </c>
      <c r="D31" s="1">
        <v>333497.58</v>
      </c>
      <c r="E31" s="1">
        <v>364379.67</v>
      </c>
      <c r="F31" s="1">
        <v>12604.682000000001</v>
      </c>
      <c r="G31" s="4">
        <v>292865.76</v>
      </c>
      <c r="H31" s="4">
        <v>439634.01</v>
      </c>
      <c r="I31" s="4">
        <f t="shared" si="1"/>
        <v>-146768.25</v>
      </c>
      <c r="J31" s="4">
        <f t="shared" si="0"/>
        <v>-16.734238168115752</v>
      </c>
      <c r="K31" s="1">
        <v>44.424651855749936</v>
      </c>
      <c r="L31" s="1">
        <v>0.87032201914709062</v>
      </c>
      <c r="M31" s="1">
        <v>1</v>
      </c>
    </row>
    <row r="32" spans="1:13" x14ac:dyDescent="0.35">
      <c r="A32" s="1" t="s">
        <v>31</v>
      </c>
      <c r="B32" s="1">
        <v>854591.67</v>
      </c>
      <c r="C32" s="1">
        <v>818718.5</v>
      </c>
      <c r="D32" s="1">
        <v>333504.06</v>
      </c>
      <c r="E32" s="1">
        <v>406447.15</v>
      </c>
      <c r="F32" s="1">
        <v>14406.27</v>
      </c>
      <c r="G32" s="4">
        <v>300889.44</v>
      </c>
      <c r="H32" s="4">
        <v>461681.31</v>
      </c>
      <c r="I32" s="4">
        <f t="shared" si="1"/>
        <v>-160791.87</v>
      </c>
      <c r="J32" s="4">
        <f t="shared" si="0"/>
        <v>-18.815052339557674</v>
      </c>
      <c r="K32" s="1">
        <v>47.49466372251738</v>
      </c>
      <c r="L32" s="1">
        <v>0.84124245038827306</v>
      </c>
      <c r="M32" s="1">
        <v>1</v>
      </c>
    </row>
    <row r="33" spans="1:13" x14ac:dyDescent="0.35">
      <c r="A33" s="1" t="s">
        <v>32</v>
      </c>
      <c r="B33" s="1">
        <v>891587.39</v>
      </c>
      <c r="C33" s="1">
        <v>842854.44</v>
      </c>
      <c r="D33" s="1">
        <v>346786.17</v>
      </c>
      <c r="E33" s="1">
        <v>407612.51</v>
      </c>
      <c r="F33" s="1">
        <v>15551.133</v>
      </c>
      <c r="G33" s="4">
        <v>332444.93</v>
      </c>
      <c r="H33" s="4">
        <v>482674.27</v>
      </c>
      <c r="I33" s="4">
        <f t="shared" si="1"/>
        <v>-150229.34000000003</v>
      </c>
      <c r="J33" s="4">
        <f t="shared" si="0"/>
        <v>-16.849648355838685</v>
      </c>
      <c r="K33" s="1">
        <v>50.962630621045214</v>
      </c>
      <c r="L33" s="1">
        <v>2.9304812834224574</v>
      </c>
      <c r="M33" s="1">
        <v>1</v>
      </c>
    </row>
    <row r="34" spans="1:13" x14ac:dyDescent="0.35">
      <c r="A34" s="1" t="s">
        <v>33</v>
      </c>
      <c r="B34" s="1">
        <v>920133.02</v>
      </c>
      <c r="C34" s="1">
        <v>850303.19</v>
      </c>
      <c r="D34" s="1">
        <v>355195.2</v>
      </c>
      <c r="E34" s="1">
        <v>395115.67</v>
      </c>
      <c r="F34" s="1">
        <v>18981.182000000001</v>
      </c>
      <c r="G34" s="4">
        <v>335364.28000000003</v>
      </c>
      <c r="H34" s="4">
        <v>482831.46</v>
      </c>
      <c r="I34" s="4">
        <f t="shared" si="1"/>
        <v>-147467.18</v>
      </c>
      <c r="J34" s="4">
        <f t="shared" si="0"/>
        <v>-16.026724049094554</v>
      </c>
      <c r="K34" s="1">
        <v>51.422772549115813</v>
      </c>
      <c r="L34" s="1">
        <v>3.2834580216126259</v>
      </c>
      <c r="M34" s="1">
        <v>1</v>
      </c>
    </row>
    <row r="35" spans="1:13" x14ac:dyDescent="0.35">
      <c r="A35" s="1" t="s">
        <v>34</v>
      </c>
      <c r="B35" s="1">
        <v>916455</v>
      </c>
      <c r="C35" s="1">
        <v>859026.46</v>
      </c>
      <c r="D35" s="1">
        <v>360039.51</v>
      </c>
      <c r="E35" s="1">
        <v>415245.37</v>
      </c>
      <c r="F35" s="1">
        <v>19267.075000000001</v>
      </c>
      <c r="G35" s="4">
        <v>350605.2</v>
      </c>
      <c r="H35" s="4">
        <v>491650.95</v>
      </c>
      <c r="I35" s="4">
        <f t="shared" si="1"/>
        <v>-141045.75</v>
      </c>
      <c r="J35" s="4">
        <f t="shared" si="0"/>
        <v>-15.390362865607148</v>
      </c>
      <c r="K35" s="1">
        <v>56.065715629814306</v>
      </c>
      <c r="L35" s="1">
        <v>4.7686116700201415</v>
      </c>
      <c r="M35" s="1">
        <v>1</v>
      </c>
    </row>
    <row r="36" spans="1:13" x14ac:dyDescent="0.35">
      <c r="A36" s="1" t="s">
        <v>35</v>
      </c>
      <c r="B36" s="1">
        <v>964478.29</v>
      </c>
      <c r="C36" s="1">
        <v>890100.16</v>
      </c>
      <c r="D36" s="1">
        <v>366791.2</v>
      </c>
      <c r="E36" s="1">
        <v>405319.9</v>
      </c>
      <c r="F36" s="1">
        <v>19667.593000000001</v>
      </c>
      <c r="G36" s="4">
        <v>360540.5</v>
      </c>
      <c r="H36" s="4">
        <v>478622.3</v>
      </c>
      <c r="I36" s="4">
        <f t="shared" si="1"/>
        <v>-118081.79999999999</v>
      </c>
      <c r="J36" s="4">
        <f t="shared" si="0"/>
        <v>-12.243074958172464</v>
      </c>
      <c r="K36" s="1">
        <v>58.892636796616401</v>
      </c>
      <c r="L36" s="1">
        <v>0.69137699251005957</v>
      </c>
      <c r="M36" s="1">
        <v>1</v>
      </c>
    </row>
    <row r="37" spans="1:13" x14ac:dyDescent="0.35">
      <c r="A37" s="1" t="s">
        <v>36</v>
      </c>
      <c r="B37" s="1">
        <v>975603.48</v>
      </c>
      <c r="C37" s="1">
        <v>905968.99</v>
      </c>
      <c r="D37" s="1">
        <v>366757.6</v>
      </c>
      <c r="E37" s="1">
        <v>416818.78</v>
      </c>
      <c r="F37" s="1">
        <v>24112.714</v>
      </c>
      <c r="G37" s="4">
        <v>381806.17</v>
      </c>
      <c r="H37" s="4">
        <v>489533.37</v>
      </c>
      <c r="I37" s="4">
        <f t="shared" si="1"/>
        <v>-107727.20000000001</v>
      </c>
      <c r="J37" s="4">
        <f t="shared" si="0"/>
        <v>-11.042109033887417</v>
      </c>
      <c r="K37" s="1">
        <v>57.234018596182914</v>
      </c>
      <c r="L37" s="1">
        <v>1.3160404348655579</v>
      </c>
      <c r="M37" s="1">
        <v>1</v>
      </c>
    </row>
    <row r="38" spans="1:13" x14ac:dyDescent="0.35">
      <c r="A38" s="1" t="s">
        <v>37</v>
      </c>
      <c r="B38" s="1">
        <v>969432.07</v>
      </c>
      <c r="C38" s="1">
        <v>933338.25</v>
      </c>
      <c r="D38" s="1">
        <v>367237.07</v>
      </c>
      <c r="E38" s="1">
        <v>432370.91</v>
      </c>
      <c r="F38" s="1">
        <v>24847.901999999998</v>
      </c>
      <c r="G38" s="4">
        <v>428665.14</v>
      </c>
      <c r="H38" s="4">
        <v>513947.95</v>
      </c>
      <c r="I38" s="4">
        <f t="shared" si="1"/>
        <v>-85282.81</v>
      </c>
      <c r="J38" s="4">
        <f t="shared" si="0"/>
        <v>-8.7971929791841941</v>
      </c>
      <c r="K38" s="1">
        <v>57.206722994272795</v>
      </c>
      <c r="L38" s="1">
        <v>0</v>
      </c>
      <c r="M38" s="1">
        <v>1</v>
      </c>
    </row>
    <row r="39" spans="1:13" x14ac:dyDescent="0.35">
      <c r="A39" s="1" t="s">
        <v>38</v>
      </c>
      <c r="B39" s="1">
        <v>970540.92</v>
      </c>
      <c r="C39" s="1">
        <v>943485.25</v>
      </c>
      <c r="D39" s="1">
        <v>369456.56</v>
      </c>
      <c r="E39" s="1">
        <v>399342.33</v>
      </c>
      <c r="F39" s="1">
        <v>25897.141</v>
      </c>
      <c r="G39" s="4">
        <v>419608.92</v>
      </c>
      <c r="H39" s="4">
        <v>527179.58999999904</v>
      </c>
      <c r="I39" s="4">
        <f t="shared" si="1"/>
        <v>-107570.66999999905</v>
      </c>
      <c r="J39" s="4">
        <f t="shared" si="0"/>
        <v>-11.08357904167493</v>
      </c>
      <c r="K39" s="1">
        <v>59.411018839525319</v>
      </c>
      <c r="L39" s="1">
        <v>-3.7650602409652463E-2</v>
      </c>
      <c r="M39" s="1">
        <v>1</v>
      </c>
    </row>
    <row r="40" spans="1:13" x14ac:dyDescent="0.35">
      <c r="A40" s="1" t="s">
        <v>39</v>
      </c>
      <c r="B40" s="1">
        <v>974374.75</v>
      </c>
      <c r="C40" s="1">
        <v>938765.42</v>
      </c>
      <c r="D40" s="1">
        <v>374610.87</v>
      </c>
      <c r="E40" s="1">
        <v>441605.04</v>
      </c>
      <c r="F40" s="1">
        <v>30441.862000000001</v>
      </c>
      <c r="G40" s="4">
        <v>436151.39</v>
      </c>
      <c r="H40" s="4">
        <v>506829.83</v>
      </c>
      <c r="I40" s="4">
        <f t="shared" si="1"/>
        <v>-70678.44</v>
      </c>
      <c r="J40" s="4">
        <f t="shared" si="0"/>
        <v>-7.2537224512437337</v>
      </c>
      <c r="K40" s="1">
        <v>60.874453366978479</v>
      </c>
      <c r="L40" s="1">
        <v>1.3747645951035641</v>
      </c>
      <c r="M40" s="1">
        <v>1</v>
      </c>
    </row>
    <row r="41" spans="1:13" x14ac:dyDescent="0.35">
      <c r="A41" s="1" t="s">
        <v>40</v>
      </c>
      <c r="B41" s="1">
        <v>964535.28</v>
      </c>
      <c r="C41" s="1">
        <v>944740.55</v>
      </c>
      <c r="D41" s="1">
        <v>387798.67</v>
      </c>
      <c r="E41" s="1">
        <v>435354.63</v>
      </c>
      <c r="F41" s="1">
        <v>29301.579000000002</v>
      </c>
      <c r="G41" s="4">
        <v>420887.86</v>
      </c>
      <c r="H41" s="4">
        <v>522093.25</v>
      </c>
      <c r="I41" s="4">
        <f t="shared" si="1"/>
        <v>-101205.39000000001</v>
      </c>
      <c r="J41" s="4">
        <f t="shared" si="0"/>
        <v>-10.492658184571539</v>
      </c>
      <c r="K41" s="1">
        <v>61.718741785682496</v>
      </c>
      <c r="L41" s="1">
        <v>0.44584804012633</v>
      </c>
      <c r="M41" s="1">
        <v>1</v>
      </c>
    </row>
    <row r="42" spans="1:13" x14ac:dyDescent="0.35">
      <c r="A42" s="1" t="s">
        <v>41</v>
      </c>
      <c r="B42" s="1">
        <v>962733.32</v>
      </c>
      <c r="C42" s="1">
        <v>944582.54</v>
      </c>
      <c r="D42" s="1">
        <v>387307.37</v>
      </c>
      <c r="E42" s="1">
        <v>425760.3</v>
      </c>
      <c r="F42" s="1">
        <v>27883.675999999999</v>
      </c>
      <c r="G42" s="4">
        <v>416027.59</v>
      </c>
      <c r="H42" s="4">
        <v>530990.56999999902</v>
      </c>
      <c r="I42" s="4">
        <f t="shared" si="1"/>
        <v>-114962.97999999899</v>
      </c>
      <c r="J42" s="4">
        <f t="shared" si="0"/>
        <v>-11.94131101642966</v>
      </c>
      <c r="K42" s="1">
        <v>67.94410021591726</v>
      </c>
      <c r="L42" s="1">
        <v>9.2472720547449025E-2</v>
      </c>
      <c r="M42" s="1">
        <v>1</v>
      </c>
    </row>
  </sheetData>
  <mergeCells count="6">
    <mergeCell ref="N5:X5"/>
    <mergeCell ref="N6:X6"/>
    <mergeCell ref="N1:X1"/>
    <mergeCell ref="N2:X2"/>
    <mergeCell ref="N3:X3"/>
    <mergeCell ref="N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Normal="100" workbookViewId="0">
      <selection activeCell="U7" sqref="U7"/>
    </sheetView>
  </sheetViews>
  <sheetFormatPr defaultRowHeight="14.5" x14ac:dyDescent="0.35"/>
  <cols>
    <col min="1" max="25" width="10.6328125" customWidth="1"/>
  </cols>
  <sheetData>
    <row r="1" spans="1:25" ht="130.5" x14ac:dyDescent="0.35">
      <c r="A1" s="1" t="s">
        <v>0</v>
      </c>
      <c r="B1" s="1" t="s">
        <v>42</v>
      </c>
      <c r="C1" s="1" t="s">
        <v>43</v>
      </c>
      <c r="D1" s="1" t="s">
        <v>62</v>
      </c>
      <c r="E1" s="1" t="s">
        <v>61</v>
      </c>
      <c r="F1" s="5" t="s">
        <v>76</v>
      </c>
      <c r="G1" s="5" t="s">
        <v>77</v>
      </c>
      <c r="H1" s="1" t="s">
        <v>58</v>
      </c>
      <c r="I1" s="1" t="s">
        <v>59</v>
      </c>
      <c r="J1" s="5" t="s">
        <v>71</v>
      </c>
      <c r="K1" s="1" t="s">
        <v>44</v>
      </c>
      <c r="L1" s="1" t="s">
        <v>45</v>
      </c>
      <c r="M1" s="1" t="s">
        <v>57</v>
      </c>
      <c r="N1" s="1" t="s">
        <v>63</v>
      </c>
      <c r="O1" s="5" t="s">
        <v>72</v>
      </c>
      <c r="P1" s="1" t="s">
        <v>64</v>
      </c>
      <c r="Q1" s="1" t="s">
        <v>46</v>
      </c>
      <c r="R1" s="5" t="s">
        <v>73</v>
      </c>
      <c r="S1" s="1" t="s">
        <v>65</v>
      </c>
      <c r="T1" s="5" t="s">
        <v>74</v>
      </c>
      <c r="U1" s="5" t="s">
        <v>75</v>
      </c>
      <c r="V1" s="5" t="s">
        <v>78</v>
      </c>
      <c r="W1" s="5" t="s">
        <v>80</v>
      </c>
      <c r="X1" s="5" t="s">
        <v>79</v>
      </c>
      <c r="Y1" s="5" t="s">
        <v>51</v>
      </c>
    </row>
    <row r="2" spans="1:25" x14ac:dyDescent="0.35">
      <c r="A2" s="1" t="s">
        <v>1</v>
      </c>
      <c r="B2" s="1">
        <v>368404.84</v>
      </c>
      <c r="C2" s="1">
        <v>339304.49</v>
      </c>
      <c r="D2" s="7">
        <v>333241.47818810702</v>
      </c>
      <c r="E2" s="1">
        <f>C2-D2</f>
        <v>6063.0118118929677</v>
      </c>
      <c r="F2" s="1">
        <f>(E2/D2)*100</f>
        <v>1.8194049086742257</v>
      </c>
      <c r="G2" s="1" t="s">
        <v>60</v>
      </c>
      <c r="H2" s="1">
        <f>LN(C2)</f>
        <v>12.73465318381179</v>
      </c>
      <c r="I2" s="1">
        <v>12.762012472657499</v>
      </c>
      <c r="J2" s="2">
        <f>H2-I2</f>
        <v>-2.7359288845708818E-2</v>
      </c>
      <c r="K2" s="1">
        <v>156005.94</v>
      </c>
      <c r="L2" s="1">
        <v>159459.71</v>
      </c>
      <c r="M2" s="1">
        <v>152916.66782224001</v>
      </c>
      <c r="N2" s="1">
        <f>L2-M2</f>
        <v>6543.042177759984</v>
      </c>
      <c r="O2" s="1">
        <f t="shared" ref="O2:O42" si="0">(N2/B2)*100</f>
        <v>1.7760467473120014</v>
      </c>
      <c r="P2" s="1">
        <f t="shared" ref="P2:P42" si="1">K2-L2</f>
        <v>-3453.7699999999895</v>
      </c>
      <c r="Q2" s="1">
        <v>6032.2066999999997</v>
      </c>
      <c r="R2" s="1">
        <f>(Q2/B2)*100</f>
        <v>1.6373853014526083</v>
      </c>
      <c r="S2" s="1">
        <f t="shared" ref="S2:S42" si="2">P2+Q2</f>
        <v>2578.4367000000102</v>
      </c>
      <c r="T2" s="1">
        <f t="shared" ref="T2:T42" si="3">(S2/B2)*100</f>
        <v>0.69989218925571395</v>
      </c>
      <c r="U2" s="1">
        <v>-22.790084136788209</v>
      </c>
      <c r="V2" s="1">
        <v>53.002501163165746</v>
      </c>
      <c r="W2" s="1">
        <f>(R2/V2)*100</f>
        <v>3.0892604415251901</v>
      </c>
      <c r="X2" s="1">
        <v>3.7524950099800432</v>
      </c>
      <c r="Y2" s="1">
        <v>0</v>
      </c>
    </row>
    <row r="3" spans="1:25" x14ac:dyDescent="0.35">
      <c r="A3" s="1" t="s">
        <v>2</v>
      </c>
      <c r="B3" s="1">
        <v>390538.59</v>
      </c>
      <c r="C3" s="1">
        <v>366601.66</v>
      </c>
      <c r="D3" s="7">
        <v>350912.125361185</v>
      </c>
      <c r="E3" s="1">
        <f t="shared" ref="E3:E42" si="4">C3-D3</f>
        <v>15689.534638814977</v>
      </c>
      <c r="F3" s="1">
        <f t="shared" ref="F3:F42" si="5">(E3/D3)*100</f>
        <v>4.4710722442737296</v>
      </c>
      <c r="G3" s="1">
        <f>((C3-C2)/C2)*100</f>
        <v>8.0450364803601584</v>
      </c>
      <c r="H3" s="1">
        <f t="shared" ref="H3:H42" si="6">LN(C3)</f>
        <v>12.812031142473508</v>
      </c>
      <c r="I3" s="1">
        <v>12.7991428422291</v>
      </c>
      <c r="J3" s="2">
        <f t="shared" ref="J3:J42" si="7">H3-I3</f>
        <v>1.2888300244407347E-2</v>
      </c>
      <c r="K3" s="1">
        <v>162293.93</v>
      </c>
      <c r="L3" s="1">
        <v>157251.75</v>
      </c>
      <c r="M3" s="1">
        <v>162113.46404035599</v>
      </c>
      <c r="N3" s="1">
        <f t="shared" ref="N3:N42" si="8">L3-M3</f>
        <v>-4861.7140403559897</v>
      </c>
      <c r="O3" s="1">
        <f t="shared" si="0"/>
        <v>-1.244874172448871</v>
      </c>
      <c r="P3" s="1">
        <f t="shared" si="1"/>
        <v>5042.179999999993</v>
      </c>
      <c r="Q3" s="1">
        <v>5732.2732999999998</v>
      </c>
      <c r="R3" s="1">
        <f t="shared" ref="R3:R42" si="9">(Q3/B3)*100</f>
        <v>1.4677866532984614</v>
      </c>
      <c r="S3" s="1">
        <f t="shared" si="2"/>
        <v>10774.453299999994</v>
      </c>
      <c r="T3" s="1">
        <f t="shared" si="3"/>
        <v>2.7588703334029021</v>
      </c>
      <c r="U3" s="1">
        <v>-32.368926717331561</v>
      </c>
      <c r="V3" s="1">
        <v>52.586986617514732</v>
      </c>
      <c r="W3" s="1">
        <f t="shared" ref="W3:W42" si="10">(R3/V3)*100</f>
        <v>2.7911594630326229</v>
      </c>
      <c r="X3" s="1">
        <v>3.4243939976914093</v>
      </c>
      <c r="Y3" s="1">
        <v>0</v>
      </c>
    </row>
    <row r="4" spans="1:25" x14ac:dyDescent="0.35">
      <c r="A4" s="1" t="s">
        <v>3</v>
      </c>
      <c r="B4" s="1">
        <v>401053.81</v>
      </c>
      <c r="C4" s="1">
        <v>352087.11</v>
      </c>
      <c r="D4" s="7">
        <v>368586.56191664498</v>
      </c>
      <c r="E4" s="1">
        <f t="shared" si="4"/>
        <v>-16499.45191664499</v>
      </c>
      <c r="F4" s="1">
        <f t="shared" si="5"/>
        <v>-4.4764116821970044</v>
      </c>
      <c r="G4" s="1">
        <f t="shared" ref="G4:G42" si="11">((C4-C3)/C3)*100</f>
        <v>-3.9592155692912003</v>
      </c>
      <c r="H4" s="1">
        <f t="shared" si="6"/>
        <v>12.7716338955551</v>
      </c>
      <c r="I4" s="1">
        <v>12.8362561122452</v>
      </c>
      <c r="J4" s="2">
        <f t="shared" si="7"/>
        <v>-6.4622216690100487E-2</v>
      </c>
      <c r="K4" s="1">
        <v>166634.68</v>
      </c>
      <c r="L4" s="1">
        <v>159828.56</v>
      </c>
      <c r="M4" s="1">
        <v>171314.34965983301</v>
      </c>
      <c r="N4" s="1">
        <f t="shared" si="8"/>
        <v>-11485.789659833012</v>
      </c>
      <c r="O4" s="1">
        <f t="shared" si="0"/>
        <v>-2.8639023925076317</v>
      </c>
      <c r="P4" s="1">
        <f t="shared" si="1"/>
        <v>6806.1199999999953</v>
      </c>
      <c r="Q4" s="1">
        <v>4348.0519999999997</v>
      </c>
      <c r="R4" s="1">
        <f t="shared" si="9"/>
        <v>1.0841567619068373</v>
      </c>
      <c r="S4" s="1">
        <f t="shared" si="2"/>
        <v>11154.171999999995</v>
      </c>
      <c r="T4" s="1">
        <f t="shared" si="3"/>
        <v>2.7812158173986665</v>
      </c>
      <c r="U4" s="1">
        <v>-13.85228580673501</v>
      </c>
      <c r="V4" s="1">
        <v>52.462965587071089</v>
      </c>
      <c r="W4" s="1">
        <f t="shared" si="10"/>
        <v>2.0665182567834393</v>
      </c>
      <c r="X4" s="1">
        <v>6.1383928571428612</v>
      </c>
      <c r="Y4" s="1">
        <v>0</v>
      </c>
    </row>
    <row r="5" spans="1:25" x14ac:dyDescent="0.35">
      <c r="A5" s="1" t="s">
        <v>4</v>
      </c>
      <c r="B5" s="1">
        <v>423500.82</v>
      </c>
      <c r="C5" s="1">
        <v>373231.42</v>
      </c>
      <c r="D5" s="7">
        <v>386278.38319601899</v>
      </c>
      <c r="E5" s="1">
        <f t="shared" si="4"/>
        <v>-13046.963196019002</v>
      </c>
      <c r="F5" s="1">
        <f t="shared" si="5"/>
        <v>-3.3776063490972654</v>
      </c>
      <c r="G5" s="1">
        <f t="shared" si="11"/>
        <v>6.005420079138938</v>
      </c>
      <c r="H5" s="1">
        <f t="shared" si="6"/>
        <v>12.829953935193902</v>
      </c>
      <c r="I5" s="1">
        <v>12.873343238337799</v>
      </c>
      <c r="J5" s="2">
        <f t="shared" si="7"/>
        <v>-4.3389303143896996E-2</v>
      </c>
      <c r="K5" s="1">
        <v>176699.2</v>
      </c>
      <c r="L5" s="1">
        <v>179114.63</v>
      </c>
      <c r="M5" s="1">
        <v>180520.37551075601</v>
      </c>
      <c r="N5" s="1">
        <f t="shared" si="8"/>
        <v>-1405.745510756009</v>
      </c>
      <c r="O5" s="1">
        <f t="shared" si="0"/>
        <v>-0.33193454283182006</v>
      </c>
      <c r="P5" s="1">
        <f t="shared" si="1"/>
        <v>-2415.429999999993</v>
      </c>
      <c r="Q5" s="1">
        <v>3882.9043999999999</v>
      </c>
      <c r="R5" s="1">
        <f t="shared" si="9"/>
        <v>0.91685876782954046</v>
      </c>
      <c r="S5" s="1">
        <f t="shared" si="2"/>
        <v>1467.4744000000069</v>
      </c>
      <c r="T5" s="1">
        <f t="shared" si="3"/>
        <v>0.34651040345093237</v>
      </c>
      <c r="U5" s="1">
        <v>-19.234090266932665</v>
      </c>
      <c r="V5" s="1">
        <v>51.215238291668982</v>
      </c>
      <c r="W5" s="1">
        <f t="shared" si="10"/>
        <v>1.7902069743541211</v>
      </c>
      <c r="X5" s="1">
        <v>2.9442691903259846</v>
      </c>
      <c r="Y5" s="1">
        <v>0</v>
      </c>
    </row>
    <row r="6" spans="1:25" x14ac:dyDescent="0.35">
      <c r="A6" s="1" t="s">
        <v>5</v>
      </c>
      <c r="B6" s="1">
        <v>447910.31</v>
      </c>
      <c r="C6" s="1">
        <v>395555.29</v>
      </c>
      <c r="D6" s="7">
        <v>403990.87238339102</v>
      </c>
      <c r="E6" s="1">
        <f t="shared" si="4"/>
        <v>-8435.5823833910399</v>
      </c>
      <c r="F6" s="1">
        <f t="shared" si="5"/>
        <v>-2.0880626172626977</v>
      </c>
      <c r="G6" s="1">
        <f t="shared" si="11"/>
        <v>5.981240807646901</v>
      </c>
      <c r="H6" s="1">
        <f t="shared" si="6"/>
        <v>12.888045854143455</v>
      </c>
      <c r="I6" s="1">
        <v>12.9103547872538</v>
      </c>
      <c r="J6" s="2">
        <f t="shared" si="7"/>
        <v>-2.2308933110345208E-2</v>
      </c>
      <c r="K6" s="1">
        <v>184202.47</v>
      </c>
      <c r="L6" s="1">
        <v>184739.95</v>
      </c>
      <c r="M6" s="1">
        <v>189725.413804674</v>
      </c>
      <c r="N6" s="1">
        <f t="shared" si="8"/>
        <v>-4985.4638046739856</v>
      </c>
      <c r="O6" s="1">
        <f t="shared" si="0"/>
        <v>-1.113049575633565</v>
      </c>
      <c r="P6" s="1">
        <f t="shared" si="1"/>
        <v>-537.48000000001048</v>
      </c>
      <c r="Q6" s="1">
        <v>4367.8368</v>
      </c>
      <c r="R6" s="1">
        <f t="shared" si="9"/>
        <v>0.97515879909082692</v>
      </c>
      <c r="S6" s="1">
        <f t="shared" si="2"/>
        <v>3830.3567999999896</v>
      </c>
      <c r="T6" s="1">
        <f t="shared" si="3"/>
        <v>0.85516156125095433</v>
      </c>
      <c r="U6" s="1">
        <v>-23.721925489949093</v>
      </c>
      <c r="V6" s="1">
        <v>49.629119378477547</v>
      </c>
      <c r="W6" s="1">
        <f t="shared" si="10"/>
        <v>1.9648924085357031</v>
      </c>
      <c r="X6" s="1">
        <v>3.5410282601293774</v>
      </c>
      <c r="Y6" s="1">
        <v>0</v>
      </c>
    </row>
    <row r="7" spans="1:25" x14ac:dyDescent="0.35">
      <c r="A7" s="1" t="s">
        <v>6</v>
      </c>
      <c r="B7" s="1">
        <v>471145.02</v>
      </c>
      <c r="C7" s="1">
        <v>408791.35</v>
      </c>
      <c r="D7" s="7">
        <v>421719.15831084701</v>
      </c>
      <c r="E7" s="1">
        <f t="shared" si="4"/>
        <v>-12927.808310847031</v>
      </c>
      <c r="F7" s="1">
        <f t="shared" si="5"/>
        <v>-3.0655017814765748</v>
      </c>
      <c r="G7" s="1">
        <f t="shared" si="11"/>
        <v>3.3461971902840686</v>
      </c>
      <c r="H7" s="1">
        <f t="shared" si="6"/>
        <v>12.920960158156573</v>
      </c>
      <c r="I7" s="1">
        <v>12.947214207425199</v>
      </c>
      <c r="J7" s="2">
        <f t="shared" si="7"/>
        <v>-2.6254049268626289E-2</v>
      </c>
      <c r="K7" s="1">
        <v>194520.93</v>
      </c>
      <c r="L7" s="1">
        <v>180781.94</v>
      </c>
      <c r="M7" s="1">
        <v>198922.45816219199</v>
      </c>
      <c r="N7" s="1">
        <f t="shared" si="8"/>
        <v>-18140.518162191991</v>
      </c>
      <c r="O7" s="1">
        <f t="shared" si="0"/>
        <v>-3.850304554252105</v>
      </c>
      <c r="P7" s="1">
        <f t="shared" si="1"/>
        <v>13738.989999999991</v>
      </c>
      <c r="Q7" s="1">
        <v>5060.1268</v>
      </c>
      <c r="R7" s="1">
        <f t="shared" si="9"/>
        <v>1.0740062157507257</v>
      </c>
      <c r="S7" s="1">
        <f t="shared" si="2"/>
        <v>18799.116799999989</v>
      </c>
      <c r="T7" s="1">
        <f t="shared" si="3"/>
        <v>3.990091373564765</v>
      </c>
      <c r="U7" s="1">
        <v>-22.304487055811396</v>
      </c>
      <c r="V7" s="1">
        <v>50.198879495422474</v>
      </c>
      <c r="W7" s="1">
        <f t="shared" si="10"/>
        <v>2.1395023684715153</v>
      </c>
      <c r="X7" s="1">
        <v>4.2091417296941724</v>
      </c>
      <c r="Y7" s="1">
        <v>0</v>
      </c>
    </row>
    <row r="8" spans="1:25" x14ac:dyDescent="0.35">
      <c r="A8" s="1" t="s">
        <v>7</v>
      </c>
      <c r="B8" s="1">
        <v>479504.94</v>
      </c>
      <c r="C8" s="1">
        <v>431221.3</v>
      </c>
      <c r="D8" s="7">
        <v>439453.097571483</v>
      </c>
      <c r="E8" s="1">
        <f t="shared" si="4"/>
        <v>-8231.79757148301</v>
      </c>
      <c r="F8" s="1">
        <f t="shared" si="5"/>
        <v>-1.8731913865151435</v>
      </c>
      <c r="G8" s="1">
        <f t="shared" si="11"/>
        <v>5.486894475629196</v>
      </c>
      <c r="H8" s="1">
        <f t="shared" si="6"/>
        <v>12.974376694388472</v>
      </c>
      <c r="I8" s="1">
        <v>12.9838310042011</v>
      </c>
      <c r="J8" s="2">
        <f t="shared" si="7"/>
        <v>-9.4543098126287362E-3</v>
      </c>
      <c r="K8" s="1">
        <v>201509.51</v>
      </c>
      <c r="L8" s="1">
        <v>206493.82</v>
      </c>
      <c r="M8" s="1">
        <v>208101.386289035</v>
      </c>
      <c r="N8" s="1">
        <f t="shared" si="8"/>
        <v>-1607.5662890349922</v>
      </c>
      <c r="O8" s="1">
        <f t="shared" si="0"/>
        <v>-0.33525541760528937</v>
      </c>
      <c r="P8" s="1">
        <f t="shared" si="1"/>
        <v>-4984.3099999999977</v>
      </c>
      <c r="Q8" s="1">
        <v>6147.7883000000002</v>
      </c>
      <c r="R8" s="1">
        <f t="shared" si="9"/>
        <v>1.282111566984065</v>
      </c>
      <c r="S8" s="1">
        <f t="shared" si="2"/>
        <v>1163.4783000000025</v>
      </c>
      <c r="T8" s="1">
        <f t="shared" si="3"/>
        <v>0.24264156694610955</v>
      </c>
      <c r="U8" s="1">
        <v>-19.956234444633669</v>
      </c>
      <c r="V8" s="1">
        <v>46.521623355837008</v>
      </c>
      <c r="W8" s="1">
        <f t="shared" si="10"/>
        <v>2.7559476099477087</v>
      </c>
      <c r="X8" s="1">
        <v>3.4080151467339803</v>
      </c>
      <c r="Y8" s="1">
        <v>0</v>
      </c>
    </row>
    <row r="9" spans="1:25" x14ac:dyDescent="0.35">
      <c r="A9" s="1" t="s">
        <v>8</v>
      </c>
      <c r="B9" s="1">
        <v>506048.81</v>
      </c>
      <c r="C9" s="1">
        <v>447344.93</v>
      </c>
      <c r="D9" s="7">
        <v>457174.466878201</v>
      </c>
      <c r="E9" s="1">
        <f t="shared" si="4"/>
        <v>-9829.5368782010046</v>
      </c>
      <c r="F9" s="1">
        <f t="shared" si="5"/>
        <v>-2.1500625232466799</v>
      </c>
      <c r="G9" s="1">
        <f t="shared" si="11"/>
        <v>3.7390615908815277</v>
      </c>
      <c r="H9" s="1">
        <f t="shared" si="6"/>
        <v>13.011085231503673</v>
      </c>
      <c r="I9" s="1">
        <v>13.020098274149801</v>
      </c>
      <c r="J9" s="2">
        <f t="shared" si="7"/>
        <v>-9.0130426461279001E-3</v>
      </c>
      <c r="K9" s="1">
        <v>214635.43</v>
      </c>
      <c r="L9" s="1">
        <v>206998.41</v>
      </c>
      <c r="M9" s="1">
        <v>217240.738067078</v>
      </c>
      <c r="N9" s="1">
        <f t="shared" si="8"/>
        <v>-10242.328067077993</v>
      </c>
      <c r="O9" s="1">
        <f t="shared" si="0"/>
        <v>-2.023980269230945</v>
      </c>
      <c r="P9" s="1">
        <f t="shared" si="1"/>
        <v>7637.0199999999895</v>
      </c>
      <c r="Q9" s="1">
        <v>7377.0565999999999</v>
      </c>
      <c r="R9" s="1">
        <f t="shared" si="9"/>
        <v>1.4577757034938981</v>
      </c>
      <c r="S9" s="1">
        <f t="shared" si="2"/>
        <v>15014.076599999989</v>
      </c>
      <c r="T9" s="1">
        <f t="shared" si="3"/>
        <v>2.9669226176028336</v>
      </c>
      <c r="U9" s="1">
        <v>-21.193833061281182</v>
      </c>
      <c r="V9" s="1">
        <v>42.894636163550672</v>
      </c>
      <c r="W9" s="1">
        <f t="shared" si="10"/>
        <v>3.3985034817304962</v>
      </c>
      <c r="X9" s="1">
        <v>3.5398230088495519</v>
      </c>
      <c r="Y9" s="1">
        <v>0</v>
      </c>
    </row>
    <row r="10" spans="1:25" x14ac:dyDescent="0.35">
      <c r="A10" s="1" t="s">
        <v>9</v>
      </c>
      <c r="B10" s="1">
        <v>524766.05000000005</v>
      </c>
      <c r="C10" s="1">
        <v>466995.46</v>
      </c>
      <c r="D10" s="7">
        <v>474859.89807042101</v>
      </c>
      <c r="E10" s="1">
        <f t="shared" si="4"/>
        <v>-7864.4380704209907</v>
      </c>
      <c r="F10" s="1">
        <f t="shared" si="5"/>
        <v>-1.6561596593811982</v>
      </c>
      <c r="G10" s="1">
        <f t="shared" si="11"/>
        <v>4.3927020699664636</v>
      </c>
      <c r="H10" s="1">
        <f t="shared" si="6"/>
        <v>13.054074814976371</v>
      </c>
      <c r="I10" s="1">
        <v>13.055903204895801</v>
      </c>
      <c r="J10" s="2">
        <f t="shared" si="7"/>
        <v>-1.8283899194297959E-3</v>
      </c>
      <c r="K10" s="1">
        <v>221672.88</v>
      </c>
      <c r="L10" s="1">
        <v>221296.62</v>
      </c>
      <c r="M10" s="1">
        <v>226318.04864926499</v>
      </c>
      <c r="N10" s="1">
        <f t="shared" si="8"/>
        <v>-5021.428649264999</v>
      </c>
      <c r="O10" s="1">
        <f t="shared" si="0"/>
        <v>-0.95688900782834529</v>
      </c>
      <c r="P10" s="1">
        <f t="shared" si="1"/>
        <v>376.26000000000931</v>
      </c>
      <c r="Q10" s="1">
        <v>8501.0463999999993</v>
      </c>
      <c r="R10" s="1">
        <f t="shared" si="9"/>
        <v>1.6199688222970976</v>
      </c>
      <c r="S10" s="1">
        <f t="shared" si="2"/>
        <v>8877.3064000000086</v>
      </c>
      <c r="T10" s="1">
        <f t="shared" si="3"/>
        <v>1.6916693448442421</v>
      </c>
      <c r="U10" s="1">
        <v>-19.907488298833361</v>
      </c>
      <c r="V10" s="1">
        <v>39.33587862213146</v>
      </c>
      <c r="W10" s="1">
        <f t="shared" si="10"/>
        <v>4.1182983043517378</v>
      </c>
      <c r="X10" s="1">
        <v>0.825228411435321</v>
      </c>
      <c r="Y10" s="1">
        <v>0</v>
      </c>
    </row>
    <row r="11" spans="1:25" x14ac:dyDescent="0.35">
      <c r="A11" s="1" t="s">
        <v>10</v>
      </c>
      <c r="B11" s="1">
        <v>540460.19999999995</v>
      </c>
      <c r="C11" s="1">
        <v>489557.31</v>
      </c>
      <c r="D11" s="7">
        <v>492479.87952701497</v>
      </c>
      <c r="E11" s="1">
        <f t="shared" si="4"/>
        <v>-2922.5695270149736</v>
      </c>
      <c r="F11" s="1">
        <f t="shared" si="5"/>
        <v>-0.59343937661409696</v>
      </c>
      <c r="G11" s="1">
        <f t="shared" si="11"/>
        <v>4.8312782312701659</v>
      </c>
      <c r="H11" s="1">
        <f t="shared" si="6"/>
        <v>13.101256812751217</v>
      </c>
      <c r="I11" s="1">
        <v>13.091127350912</v>
      </c>
      <c r="J11" s="2">
        <f t="shared" si="7"/>
        <v>1.0129461839216702E-2</v>
      </c>
      <c r="K11" s="1">
        <v>229757.12</v>
      </c>
      <c r="L11" s="1">
        <v>256445.55</v>
      </c>
      <c r="M11" s="1">
        <v>235304.45173349799</v>
      </c>
      <c r="N11" s="1">
        <f t="shared" si="8"/>
        <v>21141.098266501998</v>
      </c>
      <c r="O11" s="1">
        <f t="shared" si="0"/>
        <v>3.9116845729809522</v>
      </c>
      <c r="P11" s="1">
        <f t="shared" si="1"/>
        <v>-26688.429999999993</v>
      </c>
      <c r="Q11" s="1">
        <v>8184.8486999999996</v>
      </c>
      <c r="R11" s="1">
        <f t="shared" si="9"/>
        <v>1.5144220980564342</v>
      </c>
      <c r="S11" s="1">
        <f t="shared" si="2"/>
        <v>-18503.581299999994</v>
      </c>
      <c r="T11" s="1">
        <f t="shared" si="3"/>
        <v>-3.4236714007802975</v>
      </c>
      <c r="U11" s="1">
        <v>-20.435103269398933</v>
      </c>
      <c r="V11" s="1">
        <v>35.94844960276675</v>
      </c>
      <c r="W11" s="1">
        <f t="shared" si="10"/>
        <v>4.2127605356862947</v>
      </c>
      <c r="X11" s="1">
        <v>0.2630809704764509</v>
      </c>
      <c r="Y11" s="1">
        <v>0</v>
      </c>
    </row>
    <row r="12" spans="1:25" x14ac:dyDescent="0.35">
      <c r="A12" s="1" t="s">
        <v>11</v>
      </c>
      <c r="B12" s="1">
        <v>555755.42000000004</v>
      </c>
      <c r="C12" s="1">
        <v>508021.71</v>
      </c>
      <c r="D12" s="7">
        <v>509999.98435305798</v>
      </c>
      <c r="E12" s="1">
        <f t="shared" si="4"/>
        <v>-1978.274353057961</v>
      </c>
      <c r="F12" s="1">
        <f t="shared" si="5"/>
        <v>-0.3878969438729355</v>
      </c>
      <c r="G12" s="1">
        <f t="shared" si="11"/>
        <v>3.7716523934654398</v>
      </c>
      <c r="H12" s="1">
        <f t="shared" si="6"/>
        <v>13.138279461867926</v>
      </c>
      <c r="I12" s="1">
        <v>13.125651123927801</v>
      </c>
      <c r="J12" s="2">
        <f t="shared" si="7"/>
        <v>1.2628337940125078E-2</v>
      </c>
      <c r="K12" s="1">
        <v>242201.97</v>
      </c>
      <c r="L12" s="1">
        <v>249770.76</v>
      </c>
      <c r="M12" s="1">
        <v>244167.94262477299</v>
      </c>
      <c r="N12" s="1">
        <f t="shared" si="8"/>
        <v>5602.8173752270231</v>
      </c>
      <c r="O12" s="1">
        <f t="shared" si="0"/>
        <v>1.0081444415291574</v>
      </c>
      <c r="P12" s="1">
        <f t="shared" si="1"/>
        <v>-7568.7900000000081</v>
      </c>
      <c r="Q12" s="1">
        <v>5828.4894999999997</v>
      </c>
      <c r="R12" s="1">
        <f t="shared" si="9"/>
        <v>1.0487508156015823</v>
      </c>
      <c r="S12" s="1">
        <f t="shared" si="2"/>
        <v>-1740.3005000000085</v>
      </c>
      <c r="T12" s="1">
        <f t="shared" si="3"/>
        <v>-0.31314143548973544</v>
      </c>
      <c r="U12" s="1">
        <v>-22.668460885185791</v>
      </c>
      <c r="V12" s="1">
        <v>35.72495042120066</v>
      </c>
      <c r="W12" s="1">
        <f t="shared" si="10"/>
        <v>2.9356256712373496</v>
      </c>
      <c r="X12" s="1">
        <v>0.71765306122452255</v>
      </c>
      <c r="Y12" s="1">
        <v>0</v>
      </c>
    </row>
    <row r="13" spans="1:25" x14ac:dyDescent="0.35">
      <c r="A13" s="1" t="s">
        <v>12</v>
      </c>
      <c r="B13" s="1">
        <v>575841.21</v>
      </c>
      <c r="C13" s="1">
        <v>531994.99</v>
      </c>
      <c r="D13" s="7">
        <v>527383.95904767397</v>
      </c>
      <c r="E13" s="1">
        <f t="shared" si="4"/>
        <v>4611.0309523260221</v>
      </c>
      <c r="F13" s="1">
        <f t="shared" si="5"/>
        <v>0.87432142620575948</v>
      </c>
      <c r="G13" s="1">
        <f t="shared" si="11"/>
        <v>4.718947936299803</v>
      </c>
      <c r="H13" s="1">
        <f t="shared" si="6"/>
        <v>13.184389350986205</v>
      </c>
      <c r="I13" s="1">
        <v>13.159361266586</v>
      </c>
      <c r="J13" s="2">
        <f t="shared" si="7"/>
        <v>2.5028084400204875E-2</v>
      </c>
      <c r="K13" s="1">
        <v>243794.17</v>
      </c>
      <c r="L13" s="1">
        <v>231088.81</v>
      </c>
      <c r="M13" s="1">
        <v>252889.72981450401</v>
      </c>
      <c r="N13" s="1">
        <f t="shared" si="8"/>
        <v>-21800.919814504014</v>
      </c>
      <c r="O13" s="1">
        <f t="shared" si="0"/>
        <v>-3.7859256051688299</v>
      </c>
      <c r="P13" s="1">
        <f t="shared" si="1"/>
        <v>12705.360000000015</v>
      </c>
      <c r="Q13" s="1">
        <v>4457.1472999999996</v>
      </c>
      <c r="R13" s="1">
        <f t="shared" si="9"/>
        <v>0.7740236757282446</v>
      </c>
      <c r="S13" s="1">
        <f t="shared" si="2"/>
        <v>17162.507300000016</v>
      </c>
      <c r="T13" s="1">
        <f t="shared" si="3"/>
        <v>2.9804235962896817</v>
      </c>
      <c r="U13" s="1">
        <v>-23.330853656687754</v>
      </c>
      <c r="V13" s="1">
        <v>32.877034283630508</v>
      </c>
      <c r="W13" s="1">
        <f t="shared" si="10"/>
        <v>2.3542989585092577</v>
      </c>
      <c r="X13" s="1">
        <v>2.3483365949119426</v>
      </c>
      <c r="Y13" s="1">
        <v>0</v>
      </c>
    </row>
    <row r="14" spans="1:25" x14ac:dyDescent="0.35">
      <c r="A14" s="1" t="s">
        <v>13</v>
      </c>
      <c r="B14" s="1">
        <v>592367.4</v>
      </c>
      <c r="C14" s="1">
        <v>550603.68000000005</v>
      </c>
      <c r="D14" s="7">
        <v>544594.31368851499</v>
      </c>
      <c r="E14" s="1">
        <f t="shared" si="4"/>
        <v>6009.3663114850642</v>
      </c>
      <c r="F14" s="1">
        <f t="shared" si="5"/>
        <v>1.1034574104866928</v>
      </c>
      <c r="G14" s="1">
        <f t="shared" si="11"/>
        <v>3.4979070009663173</v>
      </c>
      <c r="H14" s="1">
        <f t="shared" si="6"/>
        <v>13.218770555286181</v>
      </c>
      <c r="I14" s="1">
        <v>13.192152414240599</v>
      </c>
      <c r="J14" s="2">
        <f t="shared" si="7"/>
        <v>2.6618141045581467E-2</v>
      </c>
      <c r="K14" s="1">
        <v>252843.57</v>
      </c>
      <c r="L14" s="1">
        <v>263157.7</v>
      </c>
      <c r="M14" s="1">
        <v>261454.523554963</v>
      </c>
      <c r="N14" s="1">
        <f t="shared" si="8"/>
        <v>1703.1764450370101</v>
      </c>
      <c r="O14" s="1">
        <f t="shared" si="0"/>
        <v>0.28752028640283211</v>
      </c>
      <c r="P14" s="1">
        <f t="shared" si="1"/>
        <v>-10314.130000000005</v>
      </c>
      <c r="Q14" s="1">
        <v>3818.3173000000002</v>
      </c>
      <c r="R14" s="1">
        <f t="shared" si="9"/>
        <v>0.64458599511046688</v>
      </c>
      <c r="S14" s="1">
        <f t="shared" si="2"/>
        <v>-6495.812700000004</v>
      </c>
      <c r="T14" s="1">
        <f t="shared" si="3"/>
        <v>-1.0965851091738004</v>
      </c>
      <c r="U14" s="1">
        <v>-24.892681467616214</v>
      </c>
      <c r="V14" s="1">
        <v>31.501477315922827</v>
      </c>
      <c r="W14" s="1">
        <f t="shared" si="10"/>
        <v>2.0462087814042058</v>
      </c>
      <c r="X14" s="1">
        <v>2.8362014021669735</v>
      </c>
      <c r="Y14" s="1">
        <v>0</v>
      </c>
    </row>
    <row r="15" spans="1:25" x14ac:dyDescent="0.35">
      <c r="A15" s="1" t="s">
        <v>14</v>
      </c>
      <c r="B15" s="1">
        <v>628267.44999999995</v>
      </c>
      <c r="C15" s="1">
        <v>583218.18999999994</v>
      </c>
      <c r="D15" s="7">
        <v>561596.44024757901</v>
      </c>
      <c r="E15" s="1">
        <f t="shared" si="4"/>
        <v>21621.749752420932</v>
      </c>
      <c r="F15" s="1">
        <f t="shared" si="5"/>
        <v>3.8500510692142234</v>
      </c>
      <c r="G15" s="1">
        <f t="shared" si="11"/>
        <v>5.923409374960932</v>
      </c>
      <c r="H15" s="1">
        <f t="shared" si="6"/>
        <v>13.27631664917647</v>
      </c>
      <c r="I15" s="1">
        <v>13.2239348447987</v>
      </c>
      <c r="J15" s="2">
        <f t="shared" si="7"/>
        <v>5.238180437777018E-2</v>
      </c>
      <c r="K15" s="1">
        <v>263069.37</v>
      </c>
      <c r="L15" s="1">
        <v>295343.21000000002</v>
      </c>
      <c r="M15" s="1">
        <v>269833.40852353902</v>
      </c>
      <c r="N15" s="1">
        <f t="shared" si="8"/>
        <v>25509.801476460998</v>
      </c>
      <c r="O15" s="1">
        <f t="shared" si="0"/>
        <v>4.0603410978017402</v>
      </c>
      <c r="P15" s="1">
        <f t="shared" si="1"/>
        <v>-32273.840000000026</v>
      </c>
      <c r="Q15" s="1">
        <v>3789.5859</v>
      </c>
      <c r="R15" s="1">
        <f t="shared" si="9"/>
        <v>0.60318036530461672</v>
      </c>
      <c r="S15" s="1">
        <f t="shared" si="2"/>
        <v>-28484.254100000027</v>
      </c>
      <c r="T15" s="1">
        <f t="shared" si="3"/>
        <v>-4.5337784250958775</v>
      </c>
      <c r="U15" s="1">
        <v>-25.982337617522607</v>
      </c>
      <c r="V15" s="1">
        <v>29.861110124803929</v>
      </c>
      <c r="W15" s="1">
        <f t="shared" si="10"/>
        <v>2.0199529179713549</v>
      </c>
      <c r="X15" s="1">
        <v>3.7496126433219827</v>
      </c>
      <c r="Y15" s="1">
        <v>0</v>
      </c>
    </row>
    <row r="16" spans="1:25" x14ac:dyDescent="0.35">
      <c r="A16" s="1" t="s">
        <v>15</v>
      </c>
      <c r="B16" s="1">
        <v>675903.84</v>
      </c>
      <c r="C16" s="1">
        <v>599507.38</v>
      </c>
      <c r="D16" s="7">
        <v>578359.48655080702</v>
      </c>
      <c r="E16" s="1">
        <f t="shared" si="4"/>
        <v>21147.893449192983</v>
      </c>
      <c r="F16" s="1">
        <f t="shared" si="5"/>
        <v>3.6565309190852546</v>
      </c>
      <c r="G16" s="1">
        <f t="shared" si="11"/>
        <v>2.7929838745255977</v>
      </c>
      <c r="H16" s="1">
        <f t="shared" si="6"/>
        <v>13.303863563632484</v>
      </c>
      <c r="I16" s="1">
        <v>13.2546354725051</v>
      </c>
      <c r="J16" s="2">
        <f t="shared" si="7"/>
        <v>4.9228091127384133E-2</v>
      </c>
      <c r="K16" s="1">
        <v>281090.05</v>
      </c>
      <c r="L16" s="1">
        <v>291763.59999999998</v>
      </c>
      <c r="M16" s="1">
        <v>277998.53388289799</v>
      </c>
      <c r="N16" s="1">
        <f t="shared" si="8"/>
        <v>13765.066117101989</v>
      </c>
      <c r="O16" s="1">
        <f t="shared" si="0"/>
        <v>2.036542079284827</v>
      </c>
      <c r="P16" s="1">
        <f t="shared" si="1"/>
        <v>-10673.549999999988</v>
      </c>
      <c r="Q16" s="1">
        <v>4358.0450000000001</v>
      </c>
      <c r="R16" s="1">
        <f t="shared" si="9"/>
        <v>0.64477293101338207</v>
      </c>
      <c r="S16" s="1">
        <f t="shared" si="2"/>
        <v>-6315.5049999999883</v>
      </c>
      <c r="T16" s="1">
        <f t="shared" si="3"/>
        <v>-0.93437921583638117</v>
      </c>
      <c r="U16" s="1">
        <v>-22.991745393841821</v>
      </c>
      <c r="V16" s="1">
        <v>29.319079950706517</v>
      </c>
      <c r="W16" s="1">
        <f t="shared" si="10"/>
        <v>2.1991581321699853</v>
      </c>
      <c r="X16" s="1">
        <v>3.0465949820788452</v>
      </c>
      <c r="Y16" s="1">
        <v>0</v>
      </c>
    </row>
    <row r="17" spans="1:25" x14ac:dyDescent="0.35">
      <c r="A17" s="1" t="s">
        <v>16</v>
      </c>
      <c r="B17" s="1">
        <v>686432.12</v>
      </c>
      <c r="C17" s="1">
        <v>613509.16</v>
      </c>
      <c r="D17" s="7">
        <v>594866.11401773803</v>
      </c>
      <c r="E17" s="1">
        <f t="shared" si="4"/>
        <v>18643.045982262003</v>
      </c>
      <c r="F17" s="1">
        <f t="shared" si="5"/>
        <v>3.1339902446865708</v>
      </c>
      <c r="G17" s="1">
        <f t="shared" si="11"/>
        <v>2.3355475624003206</v>
      </c>
      <c r="H17" s="1">
        <f t="shared" si="6"/>
        <v>13.326950473746987</v>
      </c>
      <c r="I17" s="1">
        <v>13.284213950232701</v>
      </c>
      <c r="J17" s="2">
        <f t="shared" si="7"/>
        <v>4.2736523514285807E-2</v>
      </c>
      <c r="K17" s="1">
        <v>288282.59999999998</v>
      </c>
      <c r="L17" s="1">
        <v>313059.42</v>
      </c>
      <c r="M17" s="1">
        <v>285937.99242163001</v>
      </c>
      <c r="N17" s="1">
        <f t="shared" si="8"/>
        <v>27121.42757836997</v>
      </c>
      <c r="O17" s="1">
        <f t="shared" si="0"/>
        <v>3.9510720416710643</v>
      </c>
      <c r="P17" s="1">
        <f t="shared" si="1"/>
        <v>-24776.820000000007</v>
      </c>
      <c r="Q17" s="1">
        <v>4085.2768999999998</v>
      </c>
      <c r="R17" s="1">
        <f t="shared" si="9"/>
        <v>0.59514652373784604</v>
      </c>
      <c r="S17" s="1">
        <f t="shared" si="2"/>
        <v>-20691.543100000006</v>
      </c>
      <c r="T17" s="1">
        <f t="shared" si="3"/>
        <v>-3.0143611432402095</v>
      </c>
      <c r="U17" s="1">
        <v>-26.720636266263302</v>
      </c>
      <c r="V17" s="1">
        <v>26.429053545356712</v>
      </c>
      <c r="W17" s="1">
        <f t="shared" si="10"/>
        <v>2.2518646864007987</v>
      </c>
      <c r="X17" s="1">
        <v>4.2608695652173836</v>
      </c>
      <c r="Y17" s="1">
        <v>0</v>
      </c>
    </row>
    <row r="18" spans="1:25" x14ac:dyDescent="0.35">
      <c r="A18" s="1" t="s">
        <v>17</v>
      </c>
      <c r="B18" s="1">
        <v>693457.51</v>
      </c>
      <c r="C18" s="1">
        <v>628555.64</v>
      </c>
      <c r="D18" s="7">
        <v>611112.20150131395</v>
      </c>
      <c r="E18" s="1">
        <f t="shared" si="4"/>
        <v>17443.438498686068</v>
      </c>
      <c r="F18" s="1">
        <f t="shared" si="5"/>
        <v>2.8543757522485929</v>
      </c>
      <c r="G18" s="1">
        <f t="shared" si="11"/>
        <v>2.452527359167707</v>
      </c>
      <c r="H18" s="1">
        <f t="shared" si="6"/>
        <v>13.351179831335891</v>
      </c>
      <c r="I18" s="1">
        <v>13.312660698411101</v>
      </c>
      <c r="J18" s="2">
        <f t="shared" si="7"/>
        <v>3.8519132924790256E-2</v>
      </c>
      <c r="K18" s="1">
        <v>282369.12</v>
      </c>
      <c r="L18" s="1">
        <v>292300.11</v>
      </c>
      <c r="M18" s="1">
        <v>293648.48009464698</v>
      </c>
      <c r="N18" s="1">
        <f t="shared" si="8"/>
        <v>-1348.3700946469908</v>
      </c>
      <c r="O18" s="1">
        <f t="shared" si="0"/>
        <v>-0.19444163127557604</v>
      </c>
      <c r="P18" s="1">
        <f t="shared" si="1"/>
        <v>-9930.9899999999907</v>
      </c>
      <c r="Q18" s="1">
        <v>4269.38</v>
      </c>
      <c r="R18" s="1">
        <f t="shared" si="9"/>
        <v>0.61566569522046133</v>
      </c>
      <c r="S18" s="1">
        <f t="shared" si="2"/>
        <v>-5661.6099999999906</v>
      </c>
      <c r="T18" s="1">
        <f t="shared" si="3"/>
        <v>-0.81643214160302191</v>
      </c>
      <c r="U18" s="1">
        <v>-26.007639602893622</v>
      </c>
      <c r="V18" s="1">
        <v>24.965161862378881</v>
      </c>
      <c r="W18" s="1">
        <f t="shared" si="10"/>
        <v>2.4660993532280497</v>
      </c>
      <c r="X18" s="1">
        <v>0.50041701417848927</v>
      </c>
      <c r="Y18" s="1">
        <v>0</v>
      </c>
    </row>
    <row r="19" spans="1:25" x14ac:dyDescent="0.35">
      <c r="A19" s="1" t="s">
        <v>18</v>
      </c>
      <c r="B19" s="1">
        <v>690123.34</v>
      </c>
      <c r="C19" s="1">
        <v>639032.54</v>
      </c>
      <c r="D19" s="7">
        <v>627105.279758216</v>
      </c>
      <c r="E19" s="1">
        <f t="shared" si="4"/>
        <v>11927.260241784039</v>
      </c>
      <c r="F19" s="1">
        <f t="shared" si="5"/>
        <v>1.901955002895632</v>
      </c>
      <c r="G19" s="1">
        <f t="shared" si="11"/>
        <v>1.6668214129778587</v>
      </c>
      <c r="H19" s="1">
        <f t="shared" si="6"/>
        <v>13.367710655380808</v>
      </c>
      <c r="I19" s="1">
        <v>13.3399928477973</v>
      </c>
      <c r="J19" s="2">
        <f t="shared" si="7"/>
        <v>2.7717807583508502E-2</v>
      </c>
      <c r="K19" s="1">
        <v>283073.84000000003</v>
      </c>
      <c r="L19" s="1">
        <v>315722.17</v>
      </c>
      <c r="M19" s="1">
        <v>301143.64374909899</v>
      </c>
      <c r="N19" s="1">
        <f t="shared" si="8"/>
        <v>14578.526250900992</v>
      </c>
      <c r="O19" s="1">
        <f t="shared" si="0"/>
        <v>2.1124522829355388</v>
      </c>
      <c r="P19" s="1">
        <f t="shared" si="1"/>
        <v>-32648.329999999958</v>
      </c>
      <c r="Q19" s="1">
        <v>4488.6180999999997</v>
      </c>
      <c r="R19" s="1">
        <f t="shared" si="9"/>
        <v>0.65040809951450129</v>
      </c>
      <c r="S19" s="1">
        <f t="shared" si="2"/>
        <v>-28159.711899999958</v>
      </c>
      <c r="T19" s="1">
        <f t="shared" si="3"/>
        <v>-4.0803882824771529</v>
      </c>
      <c r="U19" s="1">
        <v>-24.004929321764426</v>
      </c>
      <c r="V19" s="1">
        <v>28.344772570003308</v>
      </c>
      <c r="W19" s="1">
        <f t="shared" si="10"/>
        <v>2.2946315688657699</v>
      </c>
      <c r="X19" s="1">
        <v>2.4343015214384542</v>
      </c>
      <c r="Y19" s="1">
        <v>1</v>
      </c>
    </row>
    <row r="20" spans="1:25" x14ac:dyDescent="0.35">
      <c r="A20" s="1" t="s">
        <v>19</v>
      </c>
      <c r="B20" s="1">
        <v>716104.96</v>
      </c>
      <c r="C20" s="1">
        <v>650674.07999999996</v>
      </c>
      <c r="D20" s="7">
        <v>642863.78169418999</v>
      </c>
      <c r="E20" s="1">
        <f t="shared" si="4"/>
        <v>7810.2983058099635</v>
      </c>
      <c r="F20" s="1">
        <f t="shared" si="5"/>
        <v>1.2149227454106784</v>
      </c>
      <c r="G20" s="1">
        <f t="shared" si="11"/>
        <v>1.8217444764236763</v>
      </c>
      <c r="H20" s="1">
        <f t="shared" si="6"/>
        <v>13.385764150664784</v>
      </c>
      <c r="I20" s="1">
        <v>13.3662516036062</v>
      </c>
      <c r="J20" s="2">
        <f t="shared" si="7"/>
        <v>1.9512547058583962E-2</v>
      </c>
      <c r="K20" s="1">
        <v>282771.96999999997</v>
      </c>
      <c r="L20" s="1">
        <v>302727.40000000002</v>
      </c>
      <c r="M20" s="1">
        <v>308436.28750082501</v>
      </c>
      <c r="N20" s="1">
        <f t="shared" si="8"/>
        <v>-5708.8875008249888</v>
      </c>
      <c r="O20" s="1">
        <f t="shared" si="0"/>
        <v>-0.79721379123319991</v>
      </c>
      <c r="P20" s="1">
        <f t="shared" si="1"/>
        <v>-19955.430000000051</v>
      </c>
      <c r="Q20" s="1">
        <v>4734.4175999999998</v>
      </c>
      <c r="R20" s="1">
        <f t="shared" si="9"/>
        <v>0.66113459121970053</v>
      </c>
      <c r="S20" s="1">
        <f t="shared" si="2"/>
        <v>-15221.012400000051</v>
      </c>
      <c r="T20" s="1">
        <f t="shared" si="3"/>
        <v>-2.1255281348700685</v>
      </c>
      <c r="U20" s="1">
        <v>-18.961873968866239</v>
      </c>
      <c r="V20" s="1">
        <v>30.433093340334104</v>
      </c>
      <c r="W20" s="1">
        <f t="shared" si="10"/>
        <v>2.1724199503028316</v>
      </c>
      <c r="X20" s="1">
        <v>2.5384823116392168</v>
      </c>
      <c r="Y20" s="1">
        <v>1</v>
      </c>
    </row>
    <row r="21" spans="1:25" x14ac:dyDescent="0.35">
      <c r="A21" s="1" t="s">
        <v>20</v>
      </c>
      <c r="B21" s="1">
        <v>708680.59</v>
      </c>
      <c r="C21" s="1">
        <v>660462.6</v>
      </c>
      <c r="D21" s="7">
        <v>658413.59475262999</v>
      </c>
      <c r="E21" s="1">
        <f t="shared" si="4"/>
        <v>2049.0052473699907</v>
      </c>
      <c r="F21" s="1">
        <f t="shared" si="5"/>
        <v>0.3112033627039269</v>
      </c>
      <c r="G21" s="1">
        <f t="shared" si="11"/>
        <v>1.5043660568129622</v>
      </c>
      <c r="H21" s="1">
        <f t="shared" si="6"/>
        <v>13.40069577757146</v>
      </c>
      <c r="I21" s="1">
        <v>13.3914954946826</v>
      </c>
      <c r="J21" s="2">
        <f t="shared" si="7"/>
        <v>9.2002828888606558E-3</v>
      </c>
      <c r="K21" s="1">
        <v>275685.34999999998</v>
      </c>
      <c r="L21" s="1">
        <v>323723.13</v>
      </c>
      <c r="M21" s="1">
        <v>315548.32704457198</v>
      </c>
      <c r="N21" s="1">
        <f t="shared" si="8"/>
        <v>8174.802955428022</v>
      </c>
      <c r="O21" s="1">
        <f t="shared" si="0"/>
        <v>1.1535243198107095</v>
      </c>
      <c r="P21" s="1">
        <f t="shared" si="1"/>
        <v>-48037.780000000028</v>
      </c>
      <c r="Q21" s="1">
        <v>5387.2340000000004</v>
      </c>
      <c r="R21" s="1">
        <f t="shared" si="9"/>
        <v>0.76017800910844768</v>
      </c>
      <c r="S21" s="1">
        <f t="shared" si="2"/>
        <v>-42650.546000000031</v>
      </c>
      <c r="T21" s="1">
        <f t="shared" si="3"/>
        <v>-6.0183031117022736</v>
      </c>
      <c r="U21" s="1">
        <v>-14.242654790361907</v>
      </c>
      <c r="V21" s="1">
        <v>31.260513009715833</v>
      </c>
      <c r="W21" s="1">
        <f t="shared" si="10"/>
        <v>2.4317515482621248</v>
      </c>
      <c r="X21" s="1">
        <v>3.0287068738477707</v>
      </c>
      <c r="Y21" s="1">
        <v>1</v>
      </c>
    </row>
    <row r="22" spans="1:25" x14ac:dyDescent="0.35">
      <c r="A22" s="1" t="s">
        <v>21</v>
      </c>
      <c r="B22" s="1">
        <v>722369.82</v>
      </c>
      <c r="C22" s="1">
        <v>671590.72</v>
      </c>
      <c r="D22" s="7">
        <v>673785.487813371</v>
      </c>
      <c r="E22" s="1">
        <f t="shared" si="4"/>
        <v>-2194.7678133710288</v>
      </c>
      <c r="F22" s="1">
        <f t="shared" si="5"/>
        <v>-0.32573687814109592</v>
      </c>
      <c r="G22" s="1">
        <f t="shared" si="11"/>
        <v>1.6848978276741176</v>
      </c>
      <c r="H22" s="1">
        <f t="shared" si="6"/>
        <v>13.417404386341397</v>
      </c>
      <c r="I22" s="1">
        <v>13.415795245213101</v>
      </c>
      <c r="J22" s="2">
        <f t="shared" si="7"/>
        <v>1.6091411282967982E-3</v>
      </c>
      <c r="K22" s="1">
        <v>294088.53999999998</v>
      </c>
      <c r="L22" s="1">
        <v>323947.11</v>
      </c>
      <c r="M22" s="1">
        <v>322498.11002039799</v>
      </c>
      <c r="N22" s="1">
        <f t="shared" si="8"/>
        <v>1448.9999796019983</v>
      </c>
      <c r="O22" s="1">
        <f t="shared" si="0"/>
        <v>0.20058977264609401</v>
      </c>
      <c r="P22" s="1">
        <f t="shared" si="1"/>
        <v>-29858.570000000007</v>
      </c>
      <c r="Q22" s="1">
        <v>6020.7996999999996</v>
      </c>
      <c r="R22" s="1">
        <f t="shared" si="9"/>
        <v>0.83347885436299096</v>
      </c>
      <c r="S22" s="1">
        <f t="shared" si="2"/>
        <v>-23837.770300000007</v>
      </c>
      <c r="T22" s="1">
        <f t="shared" si="3"/>
        <v>-3.2999399531946132</v>
      </c>
      <c r="U22" s="1">
        <v>-15.259537005574234</v>
      </c>
      <c r="V22" s="1">
        <v>32.364337481837033</v>
      </c>
      <c r="W22" s="1">
        <f t="shared" si="10"/>
        <v>2.5753002199743524</v>
      </c>
      <c r="X22" s="1">
        <v>-0.25562372188139787</v>
      </c>
      <c r="Y22" s="1">
        <v>1</v>
      </c>
    </row>
    <row r="23" spans="1:25" x14ac:dyDescent="0.35">
      <c r="A23" s="1" t="s">
        <v>22</v>
      </c>
      <c r="B23" s="1">
        <v>732464.86</v>
      </c>
      <c r="C23" s="1">
        <v>676109.17</v>
      </c>
      <c r="D23" s="7">
        <v>689011.51038452797</v>
      </c>
      <c r="E23" s="1">
        <f t="shared" si="4"/>
        <v>-12902.340384527924</v>
      </c>
      <c r="F23" s="1">
        <f t="shared" si="5"/>
        <v>-1.8725870598776069</v>
      </c>
      <c r="G23" s="1">
        <f t="shared" si="11"/>
        <v>0.67279815897397599</v>
      </c>
      <c r="H23" s="1">
        <f t="shared" si="6"/>
        <v>13.424109836069176</v>
      </c>
      <c r="I23" s="1">
        <v>13.439227329561099</v>
      </c>
      <c r="J23" s="2">
        <f t="shared" si="7"/>
        <v>-1.5117493491922929E-2</v>
      </c>
      <c r="K23" s="1">
        <v>291835.83</v>
      </c>
      <c r="L23" s="1">
        <v>318059.33</v>
      </c>
      <c r="M23" s="1">
        <v>329309.09332021</v>
      </c>
      <c r="N23" s="1">
        <f t="shared" si="8"/>
        <v>-11249.763320209982</v>
      </c>
      <c r="O23" s="1">
        <f t="shared" si="0"/>
        <v>-1.535877546427276</v>
      </c>
      <c r="P23" s="1">
        <f t="shared" si="1"/>
        <v>-26223.5</v>
      </c>
      <c r="Q23" s="1">
        <v>6303.0286999999998</v>
      </c>
      <c r="R23" s="1">
        <f t="shared" si="9"/>
        <v>0.8605230153976261</v>
      </c>
      <c r="S23" s="1">
        <f t="shared" si="2"/>
        <v>-19920.471300000001</v>
      </c>
      <c r="T23" s="1">
        <f t="shared" si="3"/>
        <v>-2.719648735094268</v>
      </c>
      <c r="U23" s="1">
        <v>-15.359685650994914</v>
      </c>
      <c r="V23" s="1">
        <v>32.792298971653004</v>
      </c>
      <c r="W23" s="1">
        <f t="shared" si="10"/>
        <v>2.6241618989308959</v>
      </c>
      <c r="X23" s="1">
        <v>0.46130189646334779</v>
      </c>
      <c r="Y23" s="1">
        <v>1</v>
      </c>
    </row>
    <row r="24" spans="1:25" x14ac:dyDescent="0.35">
      <c r="A24" s="1" t="s">
        <v>23</v>
      </c>
      <c r="B24" s="1">
        <v>730773.52</v>
      </c>
      <c r="C24" s="1">
        <v>701360.92</v>
      </c>
      <c r="D24" s="7">
        <v>704122.34024433396</v>
      </c>
      <c r="E24" s="1">
        <f t="shared" si="4"/>
        <v>-2761.4202443339163</v>
      </c>
      <c r="F24" s="1">
        <f t="shared" si="5"/>
        <v>-0.39217904141142423</v>
      </c>
      <c r="G24" s="1">
        <f t="shared" si="11"/>
        <v>3.7348628180860195</v>
      </c>
      <c r="H24" s="1">
        <f t="shared" si="6"/>
        <v>13.460777897998803</v>
      </c>
      <c r="I24" s="1">
        <v>13.4618692278033</v>
      </c>
      <c r="J24" s="2">
        <f t="shared" si="7"/>
        <v>-1.0913298044972208E-3</v>
      </c>
      <c r="K24" s="1">
        <v>292925.8</v>
      </c>
      <c r="L24" s="1">
        <v>323675.71999999997</v>
      </c>
      <c r="M24" s="1">
        <v>336005.63946089899</v>
      </c>
      <c r="N24" s="1">
        <f t="shared" si="8"/>
        <v>-12329.919460899022</v>
      </c>
      <c r="O24" s="1">
        <f t="shared" si="0"/>
        <v>-1.6872422335307145</v>
      </c>
      <c r="P24" s="1">
        <f t="shared" si="1"/>
        <v>-30749.919999999984</v>
      </c>
      <c r="Q24" s="1">
        <v>7320.2574999999997</v>
      </c>
      <c r="R24" s="1">
        <f t="shared" si="9"/>
        <v>1.0017135678369953</v>
      </c>
      <c r="S24" s="1">
        <f t="shared" si="2"/>
        <v>-23429.662499999984</v>
      </c>
      <c r="T24" s="1">
        <f t="shared" si="3"/>
        <v>-3.2061455237184817</v>
      </c>
      <c r="U24" s="1">
        <v>-14.964848480005136</v>
      </c>
      <c r="V24" s="1">
        <v>35.416056230057222</v>
      </c>
      <c r="W24" s="1">
        <f t="shared" si="10"/>
        <v>2.828416471133937</v>
      </c>
      <c r="X24" s="1">
        <v>1.1734693877551201</v>
      </c>
      <c r="Y24" s="1">
        <v>1</v>
      </c>
    </row>
    <row r="25" spans="1:25" x14ac:dyDescent="0.35">
      <c r="A25" s="1" t="s">
        <v>24</v>
      </c>
      <c r="B25" s="1">
        <v>749539.09</v>
      </c>
      <c r="C25" s="1">
        <v>715841.89</v>
      </c>
      <c r="D25" s="7">
        <v>719140.59120827797</v>
      </c>
      <c r="E25" s="1">
        <f t="shared" si="4"/>
        <v>-3298.7012082779547</v>
      </c>
      <c r="F25" s="1">
        <f t="shared" si="5"/>
        <v>-0.45870046116234076</v>
      </c>
      <c r="G25" s="1">
        <f t="shared" si="11"/>
        <v>2.0646958772667245</v>
      </c>
      <c r="H25" s="1">
        <f t="shared" si="6"/>
        <v>13.481214597535223</v>
      </c>
      <c r="I25" s="1">
        <v>13.483788971582801</v>
      </c>
      <c r="J25" s="2">
        <f t="shared" si="7"/>
        <v>-2.5743740475778765E-3</v>
      </c>
      <c r="K25" s="1">
        <v>302741.89</v>
      </c>
      <c r="L25" s="1">
        <v>334747.5</v>
      </c>
      <c r="M25" s="1">
        <v>342605.07985728199</v>
      </c>
      <c r="N25" s="1">
        <f t="shared" si="8"/>
        <v>-7857.5798572819913</v>
      </c>
      <c r="O25" s="1">
        <f t="shared" si="0"/>
        <v>-1.0483215568226056</v>
      </c>
      <c r="P25" s="1">
        <f t="shared" si="1"/>
        <v>-32005.609999999986</v>
      </c>
      <c r="Q25" s="1">
        <v>8292.9102999999996</v>
      </c>
      <c r="R25" s="1">
        <f t="shared" si="9"/>
        <v>1.1064013085695104</v>
      </c>
      <c r="S25" s="1">
        <f t="shared" si="2"/>
        <v>-23712.699699999986</v>
      </c>
      <c r="T25" s="1">
        <f t="shared" si="3"/>
        <v>-3.16363749621117</v>
      </c>
      <c r="U25" s="1">
        <v>-14.981332061013653</v>
      </c>
      <c r="V25" s="1">
        <v>38.43963418877717</v>
      </c>
      <c r="W25" s="1">
        <f t="shared" si="10"/>
        <v>2.8782826161559445</v>
      </c>
      <c r="X25" s="1">
        <v>2.5970751386787505</v>
      </c>
      <c r="Y25" s="1">
        <v>1</v>
      </c>
    </row>
    <row r="26" spans="1:25" x14ac:dyDescent="0.35">
      <c r="A26" s="1" t="s">
        <v>25</v>
      </c>
      <c r="B26" s="1">
        <v>780623.47</v>
      </c>
      <c r="C26" s="1">
        <v>733851.95</v>
      </c>
      <c r="D26" s="7">
        <v>734087.15120419895</v>
      </c>
      <c r="E26" s="1">
        <f t="shared" si="4"/>
        <v>-235.20120419899467</v>
      </c>
      <c r="F26" s="1">
        <f t="shared" si="5"/>
        <v>-3.2039956538289747E-2</v>
      </c>
      <c r="G26" s="1">
        <f t="shared" si="11"/>
        <v>2.5159270855188343</v>
      </c>
      <c r="H26" s="1">
        <f t="shared" si="6"/>
        <v>13.506062584254591</v>
      </c>
      <c r="I26" s="1">
        <v>13.505053910461699</v>
      </c>
      <c r="J26" s="2">
        <f t="shared" si="7"/>
        <v>1.0086737928922673E-3</v>
      </c>
      <c r="K26" s="1">
        <v>306258.46000000002</v>
      </c>
      <c r="L26" s="1">
        <v>341319.64</v>
      </c>
      <c r="M26" s="1">
        <v>349117.03972451499</v>
      </c>
      <c r="N26" s="1">
        <f t="shared" si="8"/>
        <v>-7797.3997245149803</v>
      </c>
      <c r="O26" s="1">
        <f t="shared" si="0"/>
        <v>-0.99886821549382587</v>
      </c>
      <c r="P26" s="1">
        <f t="shared" si="1"/>
        <v>-35061.179999999993</v>
      </c>
      <c r="Q26" s="1">
        <v>8816.3171999999995</v>
      </c>
      <c r="R26" s="1">
        <f t="shared" si="9"/>
        <v>1.1293943288689487</v>
      </c>
      <c r="S26" s="1">
        <f t="shared" si="2"/>
        <v>-26244.862799999995</v>
      </c>
      <c r="T26" s="1">
        <f t="shared" si="3"/>
        <v>-3.3620386535393303</v>
      </c>
      <c r="U26" s="1">
        <v>-17.072290947132302</v>
      </c>
      <c r="V26" s="1">
        <v>41.213968063419756</v>
      </c>
      <c r="W26" s="1">
        <f t="shared" si="10"/>
        <v>2.7403193187587398</v>
      </c>
      <c r="X26" s="1">
        <v>2.0889653477512975</v>
      </c>
      <c r="Y26" s="1">
        <v>1</v>
      </c>
    </row>
    <row r="27" spans="1:25" x14ac:dyDescent="0.35">
      <c r="A27" s="1" t="s">
        <v>26</v>
      </c>
      <c r="B27" s="1">
        <v>801499.56</v>
      </c>
      <c r="C27" s="1">
        <v>743768.96</v>
      </c>
      <c r="D27" s="7">
        <v>748980.84647167905</v>
      </c>
      <c r="E27" s="1">
        <f t="shared" si="4"/>
        <v>-5211.8864716790849</v>
      </c>
      <c r="F27" s="1">
        <f t="shared" si="5"/>
        <v>-0.6958637856003117</v>
      </c>
      <c r="G27" s="1">
        <f t="shared" si="11"/>
        <v>1.3513638547938736</v>
      </c>
      <c r="H27" s="1">
        <f t="shared" si="6"/>
        <v>13.519485727954025</v>
      </c>
      <c r="I27" s="1">
        <v>13.525729785018299</v>
      </c>
      <c r="J27" s="2">
        <f t="shared" si="7"/>
        <v>-6.2440570642738891E-3</v>
      </c>
      <c r="K27" s="1">
        <v>318770.78999999998</v>
      </c>
      <c r="L27" s="1">
        <v>357881.39</v>
      </c>
      <c r="M27" s="1">
        <v>355546.23329033999</v>
      </c>
      <c r="N27" s="1">
        <f t="shared" si="8"/>
        <v>2335.1567096600193</v>
      </c>
      <c r="O27" s="1">
        <f t="shared" si="0"/>
        <v>0.29134847056684837</v>
      </c>
      <c r="P27" s="1">
        <f t="shared" si="1"/>
        <v>-39110.600000000035</v>
      </c>
      <c r="Q27" s="1">
        <v>9764.125</v>
      </c>
      <c r="R27" s="1">
        <f t="shared" si="9"/>
        <v>1.2182321098217446</v>
      </c>
      <c r="S27" s="1">
        <f t="shared" si="2"/>
        <v>-29346.475000000035</v>
      </c>
      <c r="T27" s="1">
        <f t="shared" si="3"/>
        <v>-3.661446177213127</v>
      </c>
      <c r="U27" s="1">
        <v>-13.264567481484333</v>
      </c>
      <c r="V27" s="1">
        <v>41.81425412513299</v>
      </c>
      <c r="W27" s="1">
        <f t="shared" si="10"/>
        <v>2.9134373799328648</v>
      </c>
      <c r="X27" s="1">
        <v>3.4183919114106787</v>
      </c>
      <c r="Y27" s="1">
        <v>1</v>
      </c>
    </row>
    <row r="28" spans="1:25" x14ac:dyDescent="0.35">
      <c r="A28" s="1" t="s">
        <v>27</v>
      </c>
      <c r="B28" s="1">
        <v>832188.86</v>
      </c>
      <c r="C28" s="1">
        <v>752888.07</v>
      </c>
      <c r="D28" s="7">
        <v>763840.35624954896</v>
      </c>
      <c r="E28" s="1">
        <f t="shared" si="4"/>
        <v>-10952.286249549012</v>
      </c>
      <c r="F28" s="1">
        <f t="shared" si="5"/>
        <v>-1.4338449336880632</v>
      </c>
      <c r="G28" s="1">
        <f t="shared" si="11"/>
        <v>1.2260675680792037</v>
      </c>
      <c r="H28" s="1">
        <f t="shared" si="6"/>
        <v>13.531671850314879</v>
      </c>
      <c r="I28" s="1">
        <v>13.545882966252</v>
      </c>
      <c r="J28" s="2">
        <f t="shared" si="7"/>
        <v>-1.4211115937120766E-2</v>
      </c>
      <c r="K28" s="1">
        <v>323900.56</v>
      </c>
      <c r="L28" s="1">
        <v>355021.85</v>
      </c>
      <c r="M28" s="1">
        <v>361892.50140767399</v>
      </c>
      <c r="N28" s="1">
        <f t="shared" si="8"/>
        <v>-6870.6514076740132</v>
      </c>
      <c r="O28" s="1">
        <f t="shared" si="0"/>
        <v>-0.82561203807438777</v>
      </c>
      <c r="P28" s="1">
        <f t="shared" si="1"/>
        <v>-31121.289999999979</v>
      </c>
      <c r="Q28" s="1">
        <v>10193.67</v>
      </c>
      <c r="R28" s="1">
        <f t="shared" si="9"/>
        <v>1.2249226695968989</v>
      </c>
      <c r="S28" s="1">
        <f t="shared" si="2"/>
        <v>-20927.619999999981</v>
      </c>
      <c r="T28" s="1">
        <f t="shared" si="3"/>
        <v>-2.5147681020387584</v>
      </c>
      <c r="U28" s="1">
        <v>-14.751045814287878</v>
      </c>
      <c r="V28" s="1">
        <v>41.647314474887033</v>
      </c>
      <c r="W28" s="1">
        <f t="shared" si="10"/>
        <v>2.94118044594572</v>
      </c>
      <c r="X28" s="1">
        <v>3.9804469273743139</v>
      </c>
      <c r="Y28" s="1">
        <v>1</v>
      </c>
    </row>
    <row r="29" spans="1:25" x14ac:dyDescent="0.35">
      <c r="A29" s="1" t="s">
        <v>28</v>
      </c>
      <c r="B29" s="1">
        <v>845500.05</v>
      </c>
      <c r="C29" s="1">
        <v>767952</v>
      </c>
      <c r="D29" s="7">
        <v>778681.10234759597</v>
      </c>
      <c r="E29" s="1">
        <f t="shared" si="4"/>
        <v>-10729.102347595966</v>
      </c>
      <c r="F29" s="1">
        <f t="shared" si="5"/>
        <v>-1.3778557506082374</v>
      </c>
      <c r="G29" s="1">
        <f t="shared" si="11"/>
        <v>2.0008193249761619</v>
      </c>
      <c r="H29" s="1">
        <f t="shared" si="6"/>
        <v>13.551482510176603</v>
      </c>
      <c r="I29" s="1">
        <v>13.5655759226266</v>
      </c>
      <c r="J29" s="2">
        <f t="shared" si="7"/>
        <v>-1.4093412449996734E-2</v>
      </c>
      <c r="K29" s="1">
        <v>320153.13</v>
      </c>
      <c r="L29" s="1">
        <v>364398.68</v>
      </c>
      <c r="M29" s="1">
        <v>368157.14440237498</v>
      </c>
      <c r="N29" s="1">
        <f t="shared" si="8"/>
        <v>-3758.4644023749861</v>
      </c>
      <c r="O29" s="1">
        <f t="shared" si="0"/>
        <v>-0.44452562745265195</v>
      </c>
      <c r="P29" s="1">
        <f t="shared" si="1"/>
        <v>-44245.549999999988</v>
      </c>
      <c r="Q29" s="1">
        <v>10882.047</v>
      </c>
      <c r="R29" s="1">
        <f t="shared" si="9"/>
        <v>1.287054566111498</v>
      </c>
      <c r="S29" s="1">
        <f t="shared" si="2"/>
        <v>-33363.50299999999</v>
      </c>
      <c r="T29" s="1">
        <f t="shared" si="3"/>
        <v>-3.9460084005908675</v>
      </c>
      <c r="U29" s="1">
        <v>-14.210142270245868</v>
      </c>
      <c r="V29" s="1">
        <v>41.823645621981498</v>
      </c>
      <c r="W29" s="1">
        <f t="shared" si="10"/>
        <v>3.0773371067276192</v>
      </c>
      <c r="X29" s="1">
        <v>3.4698903066935434</v>
      </c>
      <c r="Y29" s="1">
        <v>1</v>
      </c>
    </row>
    <row r="30" spans="1:25" x14ac:dyDescent="0.35">
      <c r="A30" s="1" t="s">
        <v>29</v>
      </c>
      <c r="B30" s="1">
        <v>851778.84</v>
      </c>
      <c r="C30" s="1">
        <v>782563.13</v>
      </c>
      <c r="D30" s="7">
        <v>793511.66139669903</v>
      </c>
      <c r="E30" s="1">
        <f t="shared" si="4"/>
        <v>-10948.531396699022</v>
      </c>
      <c r="F30" s="1">
        <f t="shared" si="5"/>
        <v>-1.3797568365193236</v>
      </c>
      <c r="G30" s="1">
        <f t="shared" si="11"/>
        <v>1.9026097985290753</v>
      </c>
      <c r="H30" s="1">
        <f t="shared" si="6"/>
        <v>13.5703298754585</v>
      </c>
      <c r="I30" s="1">
        <v>13.5848622406582</v>
      </c>
      <c r="J30" s="2">
        <f t="shared" si="7"/>
        <v>-1.4532365199700692E-2</v>
      </c>
      <c r="K30" s="1">
        <v>328100.07</v>
      </c>
      <c r="L30" s="1">
        <v>379024.35</v>
      </c>
      <c r="M30" s="1">
        <v>374337.16844317398</v>
      </c>
      <c r="N30" s="1">
        <f t="shared" si="8"/>
        <v>4687.1815568259917</v>
      </c>
      <c r="O30" s="1">
        <f t="shared" si="0"/>
        <v>0.55028152106079464</v>
      </c>
      <c r="P30" s="1">
        <f t="shared" si="1"/>
        <v>-50924.27999999997</v>
      </c>
      <c r="Q30" s="1">
        <v>11126.03</v>
      </c>
      <c r="R30" s="1">
        <f t="shared" si="9"/>
        <v>1.3062111287009668</v>
      </c>
      <c r="S30" s="1">
        <f t="shared" si="2"/>
        <v>-39798.249999999971</v>
      </c>
      <c r="T30" s="1">
        <f t="shared" si="3"/>
        <v>-4.6723689449716748</v>
      </c>
      <c r="U30" s="1">
        <v>-15.637307919036827</v>
      </c>
      <c r="V30" s="1">
        <v>44.80491677878036</v>
      </c>
      <c r="W30" s="1">
        <f t="shared" si="10"/>
        <v>2.915329884776372</v>
      </c>
      <c r="X30" s="1">
        <v>-0.56252704456947367</v>
      </c>
      <c r="Y30" s="1">
        <v>1</v>
      </c>
    </row>
    <row r="31" spans="1:25" x14ac:dyDescent="0.35">
      <c r="A31" s="1" t="s">
        <v>30</v>
      </c>
      <c r="B31" s="1">
        <v>877053.67</v>
      </c>
      <c r="C31" s="1">
        <v>804979.91</v>
      </c>
      <c r="D31" s="7">
        <v>808333.90433877194</v>
      </c>
      <c r="E31" s="1">
        <f t="shared" si="4"/>
        <v>-3353.9943387719104</v>
      </c>
      <c r="F31" s="1">
        <f t="shared" si="5"/>
        <v>-0.41492684158974164</v>
      </c>
      <c r="G31" s="1">
        <f t="shared" si="11"/>
        <v>2.8645331144082942</v>
      </c>
      <c r="H31" s="1">
        <f t="shared" si="6"/>
        <v>13.598572599567543</v>
      </c>
      <c r="I31" s="1">
        <v>13.6037866984805</v>
      </c>
      <c r="J31" s="2">
        <f t="shared" si="7"/>
        <v>-5.214098912956544E-3</v>
      </c>
      <c r="K31" s="1">
        <v>333497.58</v>
      </c>
      <c r="L31" s="1">
        <v>364379.67</v>
      </c>
      <c r="M31" s="1">
        <v>380427.23065854801</v>
      </c>
      <c r="N31" s="1">
        <f t="shared" si="8"/>
        <v>-16047.560658548027</v>
      </c>
      <c r="O31" s="1">
        <f t="shared" si="0"/>
        <v>-1.8297125030613037</v>
      </c>
      <c r="P31" s="1">
        <f t="shared" si="1"/>
        <v>-30882.089999999967</v>
      </c>
      <c r="Q31" s="1">
        <v>12604.682000000001</v>
      </c>
      <c r="R31" s="1">
        <f t="shared" si="9"/>
        <v>1.4371619926064501</v>
      </c>
      <c r="S31" s="1">
        <f t="shared" si="2"/>
        <v>-18277.407999999967</v>
      </c>
      <c r="T31" s="1">
        <f t="shared" si="3"/>
        <v>-2.083955477889964</v>
      </c>
      <c r="U31" s="1">
        <v>-16.734238168115752</v>
      </c>
      <c r="V31" s="1">
        <v>44.424651855749936</v>
      </c>
      <c r="W31" s="1">
        <f t="shared" si="10"/>
        <v>3.2350551609791318</v>
      </c>
      <c r="X31" s="1">
        <v>0.87032201914709062</v>
      </c>
      <c r="Y31" s="1">
        <v>1</v>
      </c>
    </row>
    <row r="32" spans="1:25" x14ac:dyDescent="0.35">
      <c r="A32" s="1" t="s">
        <v>31</v>
      </c>
      <c r="B32" s="1">
        <v>854591.67</v>
      </c>
      <c r="C32" s="1">
        <v>818718.5</v>
      </c>
      <c r="D32" s="7">
        <v>823142.85928360396</v>
      </c>
      <c r="E32" s="1">
        <f t="shared" si="4"/>
        <v>-4424.3592836039606</v>
      </c>
      <c r="F32" s="1">
        <f t="shared" si="5"/>
        <v>-0.53749591990077639</v>
      </c>
      <c r="G32" s="1">
        <f t="shared" si="11"/>
        <v>1.7066997361462062</v>
      </c>
      <c r="H32" s="1">
        <f t="shared" si="6"/>
        <v>13.61549559190904</v>
      </c>
      <c r="I32" s="1">
        <v>13.622384991498601</v>
      </c>
      <c r="J32" s="2">
        <f t="shared" si="7"/>
        <v>-6.8893995895606963E-3</v>
      </c>
      <c r="K32" s="1">
        <v>333504.06</v>
      </c>
      <c r="L32" s="1">
        <v>406447.15</v>
      </c>
      <c r="M32" s="1">
        <v>386424.91766545002</v>
      </c>
      <c r="N32" s="1">
        <f t="shared" si="8"/>
        <v>20022.232334550004</v>
      </c>
      <c r="O32" s="1">
        <f t="shared" si="0"/>
        <v>2.3429004795412998</v>
      </c>
      <c r="P32" s="1">
        <f t="shared" si="1"/>
        <v>-72943.090000000026</v>
      </c>
      <c r="Q32" s="1">
        <v>14406.27</v>
      </c>
      <c r="R32" s="1">
        <f t="shared" si="9"/>
        <v>1.6857489378523896</v>
      </c>
      <c r="S32" s="1">
        <f t="shared" si="2"/>
        <v>-58536.820000000022</v>
      </c>
      <c r="T32" s="1">
        <f t="shared" si="3"/>
        <v>-6.8496829602844143</v>
      </c>
      <c r="U32" s="1">
        <v>-18.815052339557674</v>
      </c>
      <c r="V32" s="1">
        <v>47.49466372251738</v>
      </c>
      <c r="W32" s="1">
        <f t="shared" si="10"/>
        <v>3.5493438751376409</v>
      </c>
      <c r="X32" s="1">
        <v>0.84124245038827306</v>
      </c>
      <c r="Y32" s="1">
        <v>1</v>
      </c>
    </row>
    <row r="33" spans="1:25" x14ac:dyDescent="0.35">
      <c r="A33" s="1" t="s">
        <v>32</v>
      </c>
      <c r="B33" s="1">
        <v>891587.39</v>
      </c>
      <c r="C33" s="1">
        <v>842854.44</v>
      </c>
      <c r="D33" s="7">
        <v>837931.45809452503</v>
      </c>
      <c r="E33" s="1">
        <f t="shared" si="4"/>
        <v>4922.9819054749096</v>
      </c>
      <c r="F33" s="1">
        <f t="shared" si="5"/>
        <v>0.58751606207384566</v>
      </c>
      <c r="G33" s="1">
        <f t="shared" si="11"/>
        <v>2.9480144884963444</v>
      </c>
      <c r="H33" s="1">
        <f t="shared" si="6"/>
        <v>13.644549553035832</v>
      </c>
      <c r="I33" s="1">
        <v>13.6406895563061</v>
      </c>
      <c r="J33" s="2">
        <f t="shared" si="7"/>
        <v>3.8599967297319182E-3</v>
      </c>
      <c r="K33" s="1">
        <v>346786.17</v>
      </c>
      <c r="L33" s="1">
        <v>407612.51</v>
      </c>
      <c r="M33" s="1">
        <v>392317.78635541798</v>
      </c>
      <c r="N33" s="1">
        <f t="shared" si="8"/>
        <v>15294.723644582031</v>
      </c>
      <c r="O33" s="1">
        <f t="shared" si="0"/>
        <v>1.7154486274847416</v>
      </c>
      <c r="P33" s="1">
        <f t="shared" si="1"/>
        <v>-60826.340000000026</v>
      </c>
      <c r="Q33" s="1">
        <v>15551.133</v>
      </c>
      <c r="R33" s="1">
        <f t="shared" si="9"/>
        <v>1.744207373771852</v>
      </c>
      <c r="S33" s="1">
        <f t="shared" si="2"/>
        <v>-45275.207000000024</v>
      </c>
      <c r="T33" s="1">
        <f t="shared" si="3"/>
        <v>-5.0780447893055127</v>
      </c>
      <c r="U33" s="1">
        <v>-16.849648355838685</v>
      </c>
      <c r="V33" s="1">
        <v>50.962630621045214</v>
      </c>
      <c r="W33" s="1">
        <f t="shared" si="10"/>
        <v>3.4225222531027959</v>
      </c>
      <c r="X33" s="1">
        <v>2.9304812834224574</v>
      </c>
      <c r="Y33" s="1">
        <v>1</v>
      </c>
    </row>
    <row r="34" spans="1:25" x14ac:dyDescent="0.35">
      <c r="A34" s="1" t="s">
        <v>33</v>
      </c>
      <c r="B34" s="1">
        <v>920133.02</v>
      </c>
      <c r="C34" s="1">
        <v>850303.19</v>
      </c>
      <c r="D34" s="7">
        <v>852689.86741030903</v>
      </c>
      <c r="E34" s="1">
        <f t="shared" si="4"/>
        <v>-2386.6774103090866</v>
      </c>
      <c r="F34" s="1">
        <f t="shared" si="5"/>
        <v>-0.27989982073524888</v>
      </c>
      <c r="G34" s="1">
        <f t="shared" si="11"/>
        <v>0.88375283400061355</v>
      </c>
      <c r="H34" s="1">
        <f t="shared" si="6"/>
        <v>13.653348258983923</v>
      </c>
      <c r="I34" s="1">
        <v>13.658728523621599</v>
      </c>
      <c r="J34" s="2">
        <f t="shared" si="7"/>
        <v>-5.3802646376759355E-3</v>
      </c>
      <c r="K34" s="1">
        <v>355195.2</v>
      </c>
      <c r="L34" s="1">
        <v>395115.67</v>
      </c>
      <c r="M34" s="1">
        <v>398105.90751520102</v>
      </c>
      <c r="N34" s="1">
        <f t="shared" si="8"/>
        <v>-2990.2375152010354</v>
      </c>
      <c r="O34" s="1">
        <f t="shared" si="0"/>
        <v>-0.32497882916983406</v>
      </c>
      <c r="P34" s="1">
        <f t="shared" si="1"/>
        <v>-39920.469999999972</v>
      </c>
      <c r="Q34" s="1">
        <v>18981.182000000001</v>
      </c>
      <c r="R34" s="1">
        <f t="shared" si="9"/>
        <v>2.0628736918929396</v>
      </c>
      <c r="S34" s="1">
        <f t="shared" si="2"/>
        <v>-20939.287999999971</v>
      </c>
      <c r="T34" s="1">
        <f t="shared" si="3"/>
        <v>-2.2756805314953237</v>
      </c>
      <c r="U34" s="1">
        <v>-16.026724049094554</v>
      </c>
      <c r="V34" s="1">
        <v>51.422772549115813</v>
      </c>
      <c r="W34" s="1">
        <f t="shared" si="10"/>
        <v>4.0115956212252302</v>
      </c>
      <c r="X34" s="1">
        <v>3.2834580216126259</v>
      </c>
      <c r="Y34" s="1">
        <v>1</v>
      </c>
    </row>
    <row r="35" spans="1:25" x14ac:dyDescent="0.35">
      <c r="A35" s="1" t="s">
        <v>34</v>
      </c>
      <c r="B35" s="1">
        <v>916455</v>
      </c>
      <c r="C35" s="1">
        <v>859026.46</v>
      </c>
      <c r="D35" s="7">
        <v>867411.33073342405</v>
      </c>
      <c r="E35" s="1">
        <f t="shared" si="4"/>
        <v>-8384.8707334240898</v>
      </c>
      <c r="F35" s="1">
        <f t="shared" si="5"/>
        <v>-0.96665450822903276</v>
      </c>
      <c r="G35" s="1">
        <f t="shared" si="11"/>
        <v>1.0259011259266262</v>
      </c>
      <c r="H35" s="1">
        <f t="shared" si="6"/>
        <v>13.663555003751586</v>
      </c>
      <c r="I35" s="1">
        <v>13.6765324366617</v>
      </c>
      <c r="J35" s="2">
        <f t="shared" si="7"/>
        <v>-1.2977432910114217E-2</v>
      </c>
      <c r="K35" s="1">
        <v>360039.51</v>
      </c>
      <c r="L35" s="1">
        <v>415245.37</v>
      </c>
      <c r="M35" s="1">
        <v>403798.911133827</v>
      </c>
      <c r="N35" s="1">
        <f t="shared" si="8"/>
        <v>11446.458866172994</v>
      </c>
      <c r="O35" s="1">
        <f t="shared" si="0"/>
        <v>1.2489930074224043</v>
      </c>
      <c r="P35" s="1">
        <f t="shared" si="1"/>
        <v>-55205.859999999986</v>
      </c>
      <c r="Q35" s="1">
        <v>19267.075000000001</v>
      </c>
      <c r="R35" s="1">
        <f t="shared" si="9"/>
        <v>2.1023481785794176</v>
      </c>
      <c r="S35" s="1">
        <f t="shared" si="2"/>
        <v>-35938.784999999989</v>
      </c>
      <c r="T35" s="1">
        <f t="shared" si="3"/>
        <v>-3.9215002373275269</v>
      </c>
      <c r="U35" s="1">
        <v>-15.390362865607148</v>
      </c>
      <c r="V35" s="1">
        <v>56.065715629814306</v>
      </c>
      <c r="W35" s="1">
        <f t="shared" si="10"/>
        <v>3.749792818949488</v>
      </c>
      <c r="X35" s="1">
        <v>4.7686116700201415</v>
      </c>
      <c r="Y35" s="1">
        <v>1</v>
      </c>
    </row>
    <row r="36" spans="1:25" x14ac:dyDescent="0.35">
      <c r="A36" s="1" t="s">
        <v>35</v>
      </c>
      <c r="B36" s="1">
        <v>964478.29</v>
      </c>
      <c r="C36" s="1">
        <v>890100.16</v>
      </c>
      <c r="D36" s="7">
        <v>882087.59989295504</v>
      </c>
      <c r="E36" s="1">
        <f t="shared" si="4"/>
        <v>8012.560107044992</v>
      </c>
      <c r="F36" s="1">
        <f t="shared" si="5"/>
        <v>0.90836330858945857</v>
      </c>
      <c r="G36" s="1">
        <f t="shared" si="11"/>
        <v>3.6173158158597429</v>
      </c>
      <c r="H36" s="1">
        <f t="shared" si="6"/>
        <v>13.699089274702091</v>
      </c>
      <c r="I36" s="1">
        <v>13.6941284759778</v>
      </c>
      <c r="J36" s="2">
        <f t="shared" si="7"/>
        <v>4.9607987242907825E-3</v>
      </c>
      <c r="K36" s="1">
        <v>366791.2</v>
      </c>
      <c r="L36" s="1">
        <v>405319.9</v>
      </c>
      <c r="M36" s="1">
        <v>409404.55830187403</v>
      </c>
      <c r="N36" s="1">
        <f t="shared" si="8"/>
        <v>-4084.6583018740057</v>
      </c>
      <c r="O36" s="1">
        <f t="shared" si="0"/>
        <v>-0.42350961594729164</v>
      </c>
      <c r="P36" s="1">
        <f t="shared" si="1"/>
        <v>-38528.700000000012</v>
      </c>
      <c r="Q36" s="1">
        <v>19667.593000000001</v>
      </c>
      <c r="R36" s="1">
        <f t="shared" si="9"/>
        <v>2.0391949931812361</v>
      </c>
      <c r="S36" s="1">
        <f t="shared" si="2"/>
        <v>-18861.107000000011</v>
      </c>
      <c r="T36" s="1">
        <f t="shared" si="3"/>
        <v>-1.9555761073688875</v>
      </c>
      <c r="U36" s="1">
        <v>-12.243074958172464</v>
      </c>
      <c r="V36" s="1">
        <v>58.892636796616401</v>
      </c>
      <c r="W36" s="1">
        <f t="shared" si="10"/>
        <v>3.4625635802715418</v>
      </c>
      <c r="X36" s="1">
        <v>0.69137699251005957</v>
      </c>
      <c r="Y36" s="1">
        <v>1</v>
      </c>
    </row>
    <row r="37" spans="1:25" x14ac:dyDescent="0.35">
      <c r="A37" s="1" t="s">
        <v>36</v>
      </c>
      <c r="B37" s="1">
        <v>975603.48</v>
      </c>
      <c r="C37" s="1">
        <v>905968.99</v>
      </c>
      <c r="D37" s="7">
        <v>896705.18617377896</v>
      </c>
      <c r="E37" s="1">
        <f t="shared" si="4"/>
        <v>9263.8038262210321</v>
      </c>
      <c r="F37" s="1">
        <f t="shared" si="5"/>
        <v>1.0330935929733469</v>
      </c>
      <c r="G37" s="1">
        <f t="shared" si="11"/>
        <v>1.7828139700592747</v>
      </c>
      <c r="H37" s="1">
        <f t="shared" si="6"/>
        <v>13.716760357066278</v>
      </c>
      <c r="I37" s="1">
        <v>13.7115357112254</v>
      </c>
      <c r="J37" s="2">
        <f t="shared" si="7"/>
        <v>5.2246458408777841E-3</v>
      </c>
      <c r="K37" s="1">
        <v>366757.6</v>
      </c>
      <c r="L37" s="1">
        <v>416818.78</v>
      </c>
      <c r="M37" s="1">
        <v>414937.76414671401</v>
      </c>
      <c r="N37" s="1">
        <f t="shared" si="8"/>
        <v>1881.0158532860223</v>
      </c>
      <c r="O37" s="1">
        <f t="shared" si="0"/>
        <v>0.19280536527873213</v>
      </c>
      <c r="P37" s="1">
        <f t="shared" si="1"/>
        <v>-50061.180000000051</v>
      </c>
      <c r="Q37" s="1">
        <v>24112.714</v>
      </c>
      <c r="R37" s="1">
        <f t="shared" si="9"/>
        <v>2.4715690846039213</v>
      </c>
      <c r="S37" s="1">
        <f t="shared" si="2"/>
        <v>-25948.466000000051</v>
      </c>
      <c r="T37" s="1">
        <f t="shared" si="3"/>
        <v>-2.6597348750744567</v>
      </c>
      <c r="U37" s="1">
        <v>-11.042109033887417</v>
      </c>
      <c r="V37" s="1">
        <v>57.234018596182914</v>
      </c>
      <c r="W37" s="1">
        <f t="shared" si="10"/>
        <v>4.318356713761764</v>
      </c>
      <c r="X37" s="1">
        <v>1.3160404348655579</v>
      </c>
      <c r="Y37" s="1">
        <v>1</v>
      </c>
    </row>
    <row r="38" spans="1:25" x14ac:dyDescent="0.35">
      <c r="A38" s="1" t="s">
        <v>37</v>
      </c>
      <c r="B38" s="1">
        <v>969432.07</v>
      </c>
      <c r="C38" s="1">
        <v>933338.25</v>
      </c>
      <c r="D38" s="7">
        <v>911255.60871084104</v>
      </c>
      <c r="E38" s="1">
        <f t="shared" si="4"/>
        <v>22082.641289158957</v>
      </c>
      <c r="F38" s="1">
        <f t="shared" si="5"/>
        <v>2.42332020544701</v>
      </c>
      <c r="G38" s="1">
        <f t="shared" si="11"/>
        <v>3.0209930253793797</v>
      </c>
      <c r="H38" s="1">
        <f t="shared" si="6"/>
        <v>13.746522954320591</v>
      </c>
      <c r="I38" s="1">
        <v>13.7287763125595</v>
      </c>
      <c r="J38" s="2">
        <f t="shared" si="7"/>
        <v>1.7746641761091198E-2</v>
      </c>
      <c r="K38" s="1">
        <v>367237.07</v>
      </c>
      <c r="L38" s="1">
        <v>432370.91</v>
      </c>
      <c r="M38" s="1">
        <v>420410.89088427799</v>
      </c>
      <c r="N38" s="1">
        <f t="shared" si="8"/>
        <v>11960.019115721982</v>
      </c>
      <c r="O38" s="1">
        <f t="shared" si="0"/>
        <v>1.2337139945991247</v>
      </c>
      <c r="P38" s="1">
        <f t="shared" si="1"/>
        <v>-65133.839999999967</v>
      </c>
      <c r="Q38" s="1">
        <v>24847.901999999998</v>
      </c>
      <c r="R38" s="1">
        <f t="shared" si="9"/>
        <v>2.5631400867520302</v>
      </c>
      <c r="S38" s="1">
        <f t="shared" si="2"/>
        <v>-40285.937999999966</v>
      </c>
      <c r="T38" s="1">
        <f t="shared" si="3"/>
        <v>-4.155622580136014</v>
      </c>
      <c r="U38" s="1">
        <v>-8.7971929791841941</v>
      </c>
      <c r="V38" s="1">
        <v>57.206722994272795</v>
      </c>
      <c r="W38" s="1">
        <f t="shared" si="10"/>
        <v>4.4804875241824931</v>
      </c>
      <c r="X38" s="1">
        <v>0</v>
      </c>
      <c r="Y38" s="1">
        <v>1</v>
      </c>
    </row>
    <row r="39" spans="1:25" x14ac:dyDescent="0.35">
      <c r="A39" s="1" t="s">
        <v>38</v>
      </c>
      <c r="B39" s="1">
        <v>970540.92</v>
      </c>
      <c r="C39" s="1">
        <v>943485.25</v>
      </c>
      <c r="D39" s="7">
        <v>925736.17651647399</v>
      </c>
      <c r="E39" s="1">
        <f t="shared" si="4"/>
        <v>17749.073483526008</v>
      </c>
      <c r="F39" s="1">
        <f t="shared" si="5"/>
        <v>1.9172928458208691</v>
      </c>
      <c r="G39" s="1">
        <f t="shared" si="11"/>
        <v>1.0871728443573379</v>
      </c>
      <c r="H39" s="1">
        <f t="shared" si="6"/>
        <v>13.757336010388201</v>
      </c>
      <c r="I39" s="1">
        <v>13.745875715538601</v>
      </c>
      <c r="J39" s="2">
        <f t="shared" si="7"/>
        <v>1.1460294849600317E-2</v>
      </c>
      <c r="K39" s="1">
        <v>369456.56</v>
      </c>
      <c r="L39" s="1">
        <v>399342.33</v>
      </c>
      <c r="M39" s="1">
        <v>425837.47636540799</v>
      </c>
      <c r="N39" s="1">
        <f t="shared" si="8"/>
        <v>-26495.146365407971</v>
      </c>
      <c r="O39" s="1">
        <f t="shared" si="0"/>
        <v>-2.7299360407604421</v>
      </c>
      <c r="P39" s="1">
        <f t="shared" si="1"/>
        <v>-29885.770000000019</v>
      </c>
      <c r="Q39" s="1">
        <v>25897.141</v>
      </c>
      <c r="R39" s="1">
        <f t="shared" si="9"/>
        <v>2.6683203630404368</v>
      </c>
      <c r="S39" s="1">
        <f t="shared" si="2"/>
        <v>-3988.629000000019</v>
      </c>
      <c r="T39" s="1">
        <f t="shared" si="3"/>
        <v>-0.41096968894418373</v>
      </c>
      <c r="U39" s="1">
        <v>-11.08357904167493</v>
      </c>
      <c r="V39" s="1">
        <v>59.411018839525319</v>
      </c>
      <c r="W39" s="1">
        <f t="shared" si="10"/>
        <v>4.4912886787008617</v>
      </c>
      <c r="X39" s="1">
        <v>-3.7650602409652463E-2</v>
      </c>
      <c r="Y39" s="1">
        <v>1</v>
      </c>
    </row>
    <row r="40" spans="1:25" x14ac:dyDescent="0.35">
      <c r="A40" s="1" t="s">
        <v>39</v>
      </c>
      <c r="B40" s="1">
        <v>974374.75</v>
      </c>
      <c r="C40" s="1">
        <v>938765.42</v>
      </c>
      <c r="D40" s="7">
        <v>940158.00025381905</v>
      </c>
      <c r="E40" s="1">
        <f t="shared" si="4"/>
        <v>-1392.5802538190037</v>
      </c>
      <c r="F40" s="1">
        <f t="shared" si="5"/>
        <v>-0.14812193838089363</v>
      </c>
      <c r="G40" s="1">
        <f t="shared" si="11"/>
        <v>-0.50025477345829816</v>
      </c>
      <c r="H40" s="1">
        <f t="shared" si="6"/>
        <v>13.75232090802411</v>
      </c>
      <c r="I40" s="1">
        <v>13.7628704473723</v>
      </c>
      <c r="J40" s="2">
        <f t="shared" si="7"/>
        <v>-1.0549539348190251E-2</v>
      </c>
      <c r="K40" s="1">
        <v>374610.87</v>
      </c>
      <c r="L40" s="1">
        <v>441605.04</v>
      </c>
      <c r="M40" s="1">
        <v>431238.53345289099</v>
      </c>
      <c r="N40" s="1">
        <f t="shared" si="8"/>
        <v>10366.506547108991</v>
      </c>
      <c r="O40" s="1">
        <f t="shared" si="0"/>
        <v>1.0639137094951394</v>
      </c>
      <c r="P40" s="1">
        <f t="shared" si="1"/>
        <v>-66994.169999999984</v>
      </c>
      <c r="Q40" s="1">
        <v>30441.862000000001</v>
      </c>
      <c r="R40" s="1">
        <f t="shared" si="9"/>
        <v>3.1242457791522207</v>
      </c>
      <c r="S40" s="1">
        <f t="shared" si="2"/>
        <v>-36552.307999999983</v>
      </c>
      <c r="T40" s="1">
        <f t="shared" si="3"/>
        <v>-3.7513603467249106</v>
      </c>
      <c r="U40" s="1">
        <v>-7.2537224512437337</v>
      </c>
      <c r="V40" s="1">
        <v>60.874453366978479</v>
      </c>
      <c r="W40" s="1">
        <f t="shared" si="10"/>
        <v>5.1322773451744483</v>
      </c>
      <c r="X40" s="1">
        <v>1.3747645951035641</v>
      </c>
      <c r="Y40" s="1">
        <v>1</v>
      </c>
    </row>
    <row r="41" spans="1:25" x14ac:dyDescent="0.35">
      <c r="A41" s="1" t="s">
        <v>40</v>
      </c>
      <c r="B41" s="1">
        <v>964535.28</v>
      </c>
      <c r="C41" s="1">
        <v>944740.55</v>
      </c>
      <c r="D41" s="7">
        <v>954543.28375694505</v>
      </c>
      <c r="E41" s="1">
        <f t="shared" si="4"/>
        <v>-9802.7337569450028</v>
      </c>
      <c r="F41" s="1">
        <f t="shared" si="5"/>
        <v>-1.0269553957116384</v>
      </c>
      <c r="G41" s="1">
        <f t="shared" si="11"/>
        <v>0.63648808027036241</v>
      </c>
      <c r="H41" s="1">
        <f t="shared" si="6"/>
        <v>13.758665618515506</v>
      </c>
      <c r="I41" s="1">
        <v>13.779804197954601</v>
      </c>
      <c r="J41" s="2">
        <f t="shared" si="7"/>
        <v>-2.1138579439094585E-2</v>
      </c>
      <c r="K41" s="1">
        <v>387798.67</v>
      </c>
      <c r="L41" s="1">
        <v>435354.63</v>
      </c>
      <c r="M41" s="1">
        <v>436618.51554303599</v>
      </c>
      <c r="N41" s="1">
        <f t="shared" si="8"/>
        <v>-1263.8855430359836</v>
      </c>
      <c r="O41" s="1">
        <f t="shared" si="0"/>
        <v>-0.13103569866682155</v>
      </c>
      <c r="P41" s="1">
        <f t="shared" si="1"/>
        <v>-47555.960000000021</v>
      </c>
      <c r="Q41" s="1">
        <v>29301.579000000002</v>
      </c>
      <c r="R41" s="1">
        <f t="shared" si="9"/>
        <v>3.0378960321700208</v>
      </c>
      <c r="S41" s="1">
        <f t="shared" si="2"/>
        <v>-18254.381000000019</v>
      </c>
      <c r="T41" s="1">
        <f t="shared" si="3"/>
        <v>-1.892557107916262</v>
      </c>
      <c r="U41" s="1">
        <v>-10.492658184571539</v>
      </c>
      <c r="V41" s="1">
        <v>61.718741785682496</v>
      </c>
      <c r="W41" s="1">
        <f t="shared" si="10"/>
        <v>4.9221613148224472</v>
      </c>
      <c r="X41" s="1">
        <v>0.44584804012633</v>
      </c>
      <c r="Y41" s="1">
        <v>1</v>
      </c>
    </row>
    <row r="42" spans="1:25" x14ac:dyDescent="0.35">
      <c r="A42" s="1" t="s">
        <v>41</v>
      </c>
      <c r="B42" s="1">
        <v>962733.32</v>
      </c>
      <c r="C42" s="1">
        <v>944582.54</v>
      </c>
      <c r="D42" s="7">
        <v>968913.36049726105</v>
      </c>
      <c r="E42" s="1">
        <f t="shared" si="4"/>
        <v>-24330.820497261011</v>
      </c>
      <c r="F42" s="1">
        <f t="shared" si="5"/>
        <v>-2.5111451125799387</v>
      </c>
      <c r="G42" s="1">
        <f t="shared" si="11"/>
        <v>-1.6725226836088417E-2</v>
      </c>
      <c r="H42" s="1">
        <f t="shared" si="6"/>
        <v>13.758498352258925</v>
      </c>
      <c r="I42" s="1">
        <v>13.7967140637172</v>
      </c>
      <c r="J42" s="2">
        <f t="shared" si="7"/>
        <v>-3.8215711458274626E-2</v>
      </c>
      <c r="K42" s="1">
        <v>387307.37</v>
      </c>
      <c r="L42" s="1">
        <v>425760.3</v>
      </c>
      <c r="M42" s="1">
        <v>441988.35509874398</v>
      </c>
      <c r="N42" s="1">
        <f t="shared" si="8"/>
        <v>-16228.055098743993</v>
      </c>
      <c r="O42" s="1">
        <f t="shared" si="0"/>
        <v>-1.6856230860217858</v>
      </c>
      <c r="P42" s="1">
        <f t="shared" si="1"/>
        <v>-38452.929999999993</v>
      </c>
      <c r="Q42" s="1">
        <v>27883.675999999999</v>
      </c>
      <c r="R42" s="1">
        <f t="shared" si="9"/>
        <v>2.8963032047130146</v>
      </c>
      <c r="S42" s="1">
        <f t="shared" si="2"/>
        <v>-10569.253999999994</v>
      </c>
      <c r="T42" s="1">
        <f t="shared" si="3"/>
        <v>-1.0978381843063241</v>
      </c>
      <c r="U42" s="1">
        <v>-11.94131101642966</v>
      </c>
      <c r="V42" s="1">
        <v>67.94410021591726</v>
      </c>
      <c r="W42" s="1">
        <f t="shared" si="10"/>
        <v>4.2627736558567264</v>
      </c>
      <c r="X42" s="1">
        <v>9.2472720547449025E-2</v>
      </c>
      <c r="Y42" s="1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SEASONALLY UNADJUSTED DATA </vt:lpstr>
      <vt:lpstr> SEASONALLY ADJUSTED DATA </vt:lpstr>
      <vt:lpstr>FINAL SEASONALLY ADJUSTED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2016-10-10T15:49:19Z</dcterms:modified>
</cp:coreProperties>
</file>